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z.amanbayeva\Desktop\Реестры\"/>
    </mc:Choice>
  </mc:AlternateContent>
  <bookViews>
    <workbookView xWindow="0" yWindow="0" windowWidth="28800" windowHeight="12435" tabRatio="565"/>
  </bookViews>
  <sheets>
    <sheet name="ОИ 2016" sheetId="20" r:id="rId1"/>
  </sheets>
  <definedNames>
    <definedName name="_xlnm._FilterDatabase" localSheetId="0" hidden="1">'ОИ 2016'!$A$4:$I$184</definedName>
    <definedName name="OLE_LINK1" localSheetId="0">'ОИ 2016'!#REF!</definedName>
    <definedName name="OLE_LINK3" localSheetId="0">'ОИ 2016'!#REF!</definedName>
  </definedNames>
  <calcPr calcId="152511"/>
</workbook>
</file>

<file path=xl/calcChain.xml><?xml version="1.0" encoding="utf-8"?>
<calcChain xmlns="http://schemas.openxmlformats.org/spreadsheetml/2006/main">
  <c r="H184" i="20" l="1"/>
  <c r="H183" i="20"/>
  <c r="H182" i="20"/>
  <c r="H181" i="20"/>
  <c r="I180" i="20"/>
  <c r="H152" i="20"/>
  <c r="H166" i="20" l="1"/>
  <c r="H165" i="20"/>
  <c r="I164" i="20"/>
  <c r="H164" i="20" s="1"/>
  <c r="I163" i="20"/>
  <c r="H162" i="20"/>
  <c r="I156" i="20"/>
  <c r="I157" i="20"/>
  <c r="I158" i="20"/>
  <c r="I159" i="20"/>
  <c r="I160" i="20"/>
  <c r="I161" i="20"/>
  <c r="I155" i="20"/>
  <c r="I153" i="20"/>
  <c r="H154" i="20"/>
  <c r="I149" i="20"/>
  <c r="I150" i="20"/>
  <c r="I151" i="20"/>
  <c r="I148" i="20"/>
  <c r="H146" i="20"/>
  <c r="H147" i="20"/>
  <c r="H145" i="20"/>
  <c r="H144" i="20"/>
  <c r="H143" i="20"/>
  <c r="I142" i="20"/>
  <c r="H141" i="20"/>
  <c r="I139" i="20"/>
  <c r="I140" i="20"/>
  <c r="I138" i="20"/>
  <c r="H137" i="20"/>
  <c r="I136" i="20"/>
  <c r="I135" i="20"/>
  <c r="H133" i="20"/>
  <c r="H134" i="20"/>
  <c r="H132" i="20"/>
  <c r="I131" i="20"/>
  <c r="I130" i="20"/>
  <c r="I129" i="20"/>
  <c r="H123" i="20"/>
  <c r="H124" i="20"/>
  <c r="H125" i="20"/>
  <c r="H126" i="20"/>
  <c r="H127" i="20"/>
  <c r="H128" i="20"/>
  <c r="H122" i="20"/>
  <c r="H121" i="20"/>
  <c r="I120" i="20"/>
  <c r="H119" i="20"/>
  <c r="H167" i="20"/>
  <c r="H112" i="20" l="1"/>
  <c r="H118" i="20"/>
  <c r="H117" i="20"/>
  <c r="I116" i="20"/>
  <c r="H114" i="20"/>
  <c r="H115" i="20"/>
  <c r="H113" i="20"/>
  <c r="I111" i="20"/>
  <c r="H101" i="20" l="1"/>
  <c r="H92" i="20" l="1"/>
  <c r="I92" i="20" s="1"/>
  <c r="H95" i="20"/>
  <c r="I109" i="20"/>
  <c r="H109" i="20" s="1"/>
  <c r="H110" i="20"/>
  <c r="H88" i="20" l="1"/>
  <c r="I90" i="20"/>
  <c r="I89" i="20"/>
  <c r="I87" i="20"/>
  <c r="I86" i="20"/>
  <c r="I85" i="20"/>
  <c r="H84" i="20"/>
  <c r="H83" i="20"/>
  <c r="I82" i="20"/>
  <c r="H100" i="20"/>
  <c r="H99" i="20"/>
  <c r="H97" i="20"/>
  <c r="H96" i="20"/>
  <c r="H98" i="20"/>
  <c r="H93" i="20" l="1"/>
  <c r="I94" i="20" l="1"/>
  <c r="I91" i="20"/>
  <c r="I81" i="20" l="1"/>
  <c r="I80" i="20"/>
  <c r="I79" i="20"/>
  <c r="H78" i="20"/>
  <c r="H77" i="20"/>
  <c r="H76" i="20"/>
  <c r="H75" i="20"/>
  <c r="H74" i="20"/>
  <c r="I72" i="20"/>
  <c r="I71" i="20"/>
  <c r="H70" i="20"/>
  <c r="H69" i="20"/>
  <c r="I68" i="20"/>
  <c r="I67" i="20"/>
  <c r="H66" i="20"/>
  <c r="H65" i="20"/>
  <c r="H63" i="20"/>
  <c r="H59" i="20"/>
  <c r="H58" i="20"/>
  <c r="H57" i="20"/>
  <c r="I49" i="20"/>
  <c r="I37" i="20"/>
  <c r="I29" i="20"/>
  <c r="I28" i="20"/>
  <c r="I25" i="20"/>
</calcChain>
</file>

<file path=xl/sharedStrings.xml><?xml version="1.0" encoding="utf-8"?>
<sst xmlns="http://schemas.openxmlformats.org/spreadsheetml/2006/main" count="520" uniqueCount="281">
  <si>
    <t>№</t>
  </si>
  <si>
    <t>ТРУ</t>
  </si>
  <si>
    <t>У</t>
  </si>
  <si>
    <t>Услуги по техническому обслуживанию навигационного и аналогичного оборудования</t>
  </si>
  <si>
    <t>ТОО "Autopark01"</t>
  </si>
  <si>
    <t>ТОО "SoftTechnologyUtilities"</t>
  </si>
  <si>
    <t>Услуги по аренде автотранспорта</t>
  </si>
  <si>
    <t>Т</t>
  </si>
  <si>
    <t>Пропан-бутан</t>
  </si>
  <si>
    <t>Р</t>
  </si>
  <si>
    <t>Услуги по техническому контролю (осмотру) дорожных транспортных средств</t>
  </si>
  <si>
    <t>Услуги по техническому обслуживанию компьютерной/периферийной оргтехники/оборудования и их частей</t>
  </si>
  <si>
    <t>Шины</t>
  </si>
  <si>
    <t>Услуги по оценке автотранспортных средств</t>
  </si>
  <si>
    <t>ТОО "High Industrial Lubricants &amp; Liquids Corporation"</t>
  </si>
  <si>
    <t>Газ</t>
  </si>
  <si>
    <t>Услуги по паспортизации/инвентаризации</t>
  </si>
  <si>
    <t>Бумага</t>
  </si>
  <si>
    <t>Огнетушители</t>
  </si>
  <si>
    <t>Работы по оснащению (установке оборудования и деталей) автомобилей</t>
  </si>
  <si>
    <t>Текущий ремонт автомобильных кранов</t>
  </si>
  <si>
    <t>Услуги по мойке автотранспорта/спецтехники</t>
  </si>
  <si>
    <t>Капитальный ремонт автомобильных кранов</t>
  </si>
  <si>
    <t>Текущий ремонт легкового автотранспорта</t>
  </si>
  <si>
    <t>Техническое обслуживание легкового автотранспорта</t>
  </si>
  <si>
    <t>Услуги по аренде административных/производственных помещений</t>
  </si>
  <si>
    <t>номер приказа</t>
  </si>
  <si>
    <t>дата приказа</t>
  </si>
  <si>
    <t>способ закупки</t>
  </si>
  <si>
    <t>Наименование закупки</t>
  </si>
  <si>
    <t>Наименование поставщика</t>
  </si>
  <si>
    <t>Общая сумма в тенге без учета НДС</t>
  </si>
  <si>
    <t>Общая сумма в тенге с учетом НДС</t>
  </si>
  <si>
    <t>31.12.2015г.</t>
  </si>
  <si>
    <t>пп. 4) п.137</t>
  </si>
  <si>
    <t>Закупка услуг ЕНС, ИСЭЗ, Карты мониторинга</t>
  </si>
  <si>
    <t>ТОО "Самрук-Казына Контракт"</t>
  </si>
  <si>
    <t>18.01.2016г.</t>
  </si>
  <si>
    <t>пп. 2) п.137</t>
  </si>
  <si>
    <t>Закупка услуг аренды автотрансопрта</t>
  </si>
  <si>
    <t>22.01.2016г.</t>
  </si>
  <si>
    <t>Закупка услуг курьерской почты</t>
  </si>
  <si>
    <t>АО "Казпочта"</t>
  </si>
  <si>
    <t>29.01.2016г.</t>
  </si>
  <si>
    <t>Закупка услуг полиграфических (наклейки безопасности)</t>
  </si>
  <si>
    <t>ИП "Насирова Ш. Ш."</t>
  </si>
  <si>
    <t>пп. 9) п.137</t>
  </si>
  <si>
    <t>Закупка услуг медицинского освидетельствования водителей</t>
  </si>
  <si>
    <t>ТОО "Kazanada"</t>
  </si>
  <si>
    <t>04.02.2016г.</t>
  </si>
  <si>
    <t>АО "КазТрансГаз-Алматы"</t>
  </si>
  <si>
    <t>Закупка ГСМ по талонам</t>
  </si>
  <si>
    <t>ТОО "КазМунайГаз Өнімдері"</t>
  </si>
  <si>
    <t>12.02.2016г.</t>
  </si>
  <si>
    <t>Закупка ГСМ по наливу</t>
  </si>
  <si>
    <t>15.02.2016г.</t>
  </si>
  <si>
    <t>Закупка услуг на проезд по первой линии аэропорта</t>
  </si>
  <si>
    <t>АО "Международный аэропорт Астана"</t>
  </si>
  <si>
    <t>19.02.2016г.</t>
  </si>
  <si>
    <t>Поставка картриджей</t>
  </si>
  <si>
    <t>ТОО "Comel Service"</t>
  </si>
  <si>
    <t>Услуги по обслуживанию оргтехники (ПФ Алматы)</t>
  </si>
  <si>
    <t>ТОО "КОПИМАСТЕР"</t>
  </si>
  <si>
    <t>Услуги по обслуживанию оргтехники (ПФ Тараз)</t>
  </si>
  <si>
    <t>ИП "Арзамбаев Олжас Ергалиевич"</t>
  </si>
  <si>
    <t>Поставка канцелярских товаров</t>
  </si>
  <si>
    <t>ТОО "АБДИ ЕКОН"</t>
  </si>
  <si>
    <t>24.02.2016г.</t>
  </si>
  <si>
    <t>Услуги стоянок</t>
  </si>
  <si>
    <t>ТОО "Мехколонна-56"</t>
  </si>
  <si>
    <t>Поставка шин (ПФ Костанай)</t>
  </si>
  <si>
    <t>ТОО "Костанайшинсервис"</t>
  </si>
  <si>
    <t>25.02.2016г.</t>
  </si>
  <si>
    <t>пп. 25) п.137</t>
  </si>
  <si>
    <t>Услуги по содержанию зданий</t>
  </si>
  <si>
    <t>ИП "Когай Ф. В."</t>
  </si>
  <si>
    <t>Поставка канцелярских товаров ПФ Алматы</t>
  </si>
  <si>
    <t>ИП "White Line"</t>
  </si>
  <si>
    <t>29.02.2016г.</t>
  </si>
  <si>
    <t>Поставка канцелярских товаров ПФ Актобе</t>
  </si>
  <si>
    <t>ИП "Шонысбаев С. Б."</t>
  </si>
  <si>
    <t>Поставка канцелярских товаров ПФ Кызылорда</t>
  </si>
  <si>
    <t>ИП "Сугралимова И. Б."</t>
  </si>
  <si>
    <t>Поставка канцелярских товаров ПФ Тараз</t>
  </si>
  <si>
    <t>ИП "Карандашик"</t>
  </si>
  <si>
    <t>03.03.2016г.</t>
  </si>
  <si>
    <t>Услуги по обучению работников СОЗиМД</t>
  </si>
  <si>
    <t>ЧУ "КУ "Самрук-Казына"</t>
  </si>
  <si>
    <t>17.03.2016г.</t>
  </si>
  <si>
    <t>Аптечка медицинская</t>
  </si>
  <si>
    <t>ТОО "Шипагер"</t>
  </si>
  <si>
    <t>18.03.2016г.</t>
  </si>
  <si>
    <t xml:space="preserve">Кубок, мяч футбольный, мяч волейбольный, шахматы </t>
  </si>
  <si>
    <t xml:space="preserve">ИП "Александрова Е.Л." </t>
  </si>
  <si>
    <t>ИП "Перекрёсток-Автомаркет"</t>
  </si>
  <si>
    <t>Услуги по размещению объявлений в печатных изданиях</t>
  </si>
  <si>
    <t>ТОО "Экспресс-К"</t>
  </si>
  <si>
    <t>пп. 4) п. 137</t>
  </si>
  <si>
    <t>Услуги по обучению (кроме в области начального, среднего, высшего образования)</t>
  </si>
  <si>
    <t>АО "Интергаз Центральная Азия"</t>
  </si>
  <si>
    <t>пп. 1) п.137</t>
  </si>
  <si>
    <t>ТОО "Жайык Газ"</t>
  </si>
  <si>
    <t>ТОО "ТаразГаз-Терминал"</t>
  </si>
  <si>
    <t>ТОО "Парсек Ойл"</t>
  </si>
  <si>
    <t>ТОО "Шымкент Газ-Терминал"</t>
  </si>
  <si>
    <t>Поставка ГСМ по талонам</t>
  </si>
  <si>
    <t>Поставка ГСМ налив</t>
  </si>
  <si>
    <t>Поставка ГСМ по карточной системе</t>
  </si>
  <si>
    <t>Поставка компримированного газа</t>
  </si>
  <si>
    <t>ТОО "АвтоГазАлматы"</t>
  </si>
  <si>
    <t>Услуги по организации семинара на тему "правила закупок товаров, работ и услуг в новой редакции АО "Самрук-Казына"</t>
  </si>
  <si>
    <t>пп. 21) п.137</t>
  </si>
  <si>
    <t>Услуги по передаче/распределению электроэнергии</t>
  </si>
  <si>
    <t>ТОО "АлматыЭнергоСбыт"</t>
  </si>
  <si>
    <t>услуги по техническому обслуживанию пожарной сигнализации АГНКС</t>
  </si>
  <si>
    <t>ТОО "Алгоритм Безопасности"</t>
  </si>
  <si>
    <t>ТОО "Нур-Агзам"</t>
  </si>
  <si>
    <t>услуги по техническому обслуживанию тревожной сигнализации АГНКС</t>
  </si>
  <si>
    <t>ТОО "Регион Security"</t>
  </si>
  <si>
    <t>ТОО "Кузет-Монтаж-Серсис"</t>
  </si>
  <si>
    <t>Поставка газа</t>
  </si>
  <si>
    <t>Услуги по транспортировке газа</t>
  </si>
  <si>
    <t>пп. 1) п. 137</t>
  </si>
  <si>
    <t xml:space="preserve">ТОО "ДИЯС и Д" </t>
  </si>
  <si>
    <t xml:space="preserve">ИП "Кағанат А" </t>
  </si>
  <si>
    <t>АО "КазТрансГаз Аймак"</t>
  </si>
  <si>
    <t>ИП "Евстифеев Д.А."</t>
  </si>
  <si>
    <t>ИП "Матеев Е.Д."</t>
  </si>
  <si>
    <t>ИП "Кушнерова О. В."</t>
  </si>
  <si>
    <t>ИП "Насипова Ж."</t>
  </si>
  <si>
    <t>ТОО "BBN media"</t>
  </si>
  <si>
    <t>ТОО "Нур-Куаныш"</t>
  </si>
  <si>
    <t xml:space="preserve">Услуги по обслуживанию пассажиров в аэропорту /терминале/на воздушных судах </t>
  </si>
  <si>
    <t>пп. 23) п. 137</t>
  </si>
  <si>
    <t>Услуги по аренде земельного участка (долгосрочный)</t>
  </si>
  <si>
    <t>ТОО "Пассажирское автотранспортное предприятие г. Актобе"</t>
  </si>
  <si>
    <t>Услуги гостиниц и аналогичных мест для времененного проживания</t>
  </si>
  <si>
    <t>ТОО "Alko-A"</t>
  </si>
  <si>
    <t>Услуги по обеспечению питанием работников</t>
  </si>
  <si>
    <t>Услуги медицинского освидетельствования водителей транспортных средств</t>
  </si>
  <si>
    <t>ТОО "Клиника ARTURA"</t>
  </si>
  <si>
    <t>ТОО "Коктау МедФарм"</t>
  </si>
  <si>
    <t>Поставка воды</t>
  </si>
  <si>
    <t>ИП "Бастаубаева Г.Х."</t>
  </si>
  <si>
    <t>Услуги почтовые</t>
  </si>
  <si>
    <t>Работы декоративно-отделочные</t>
  </si>
  <si>
    <t>ИП "Desigh.kz"</t>
  </si>
  <si>
    <t>пп.) 24 п. 137</t>
  </si>
  <si>
    <t>Услуги по организации охраны</t>
  </si>
  <si>
    <t>Работы по изготовлению печатных форм/печатей/трафаретов и аналогичных изделий</t>
  </si>
  <si>
    <t>ТОО КТГ-Плюс</t>
  </si>
  <si>
    <t>ИП Fundador</t>
  </si>
  <si>
    <t>ИП Фирма Круг</t>
  </si>
  <si>
    <t>ТОО Компания Магнолия</t>
  </si>
  <si>
    <t>ТОО Экспо</t>
  </si>
  <si>
    <t>ИП АрмЭль</t>
  </si>
  <si>
    <t>ТОО НурДамуОркен</t>
  </si>
  <si>
    <t>Услуги по техническому обслуживанию контрольно-кассовой машины</t>
  </si>
  <si>
    <t>ТОО "РИОКА+"</t>
  </si>
  <si>
    <t>Услуги по удалению сточных вод</t>
  </si>
  <si>
    <t>ТОО "Рудненский водоканал"</t>
  </si>
  <si>
    <t>Услуги по холодному водоснабжению с использованием систем централизованного водоснабжения</t>
  </si>
  <si>
    <t>ГКП "Тоспа Су"</t>
  </si>
  <si>
    <t>Работы по разработке налоговой учетной политики</t>
  </si>
  <si>
    <t>ТОО Центраудит-Казахстан</t>
  </si>
  <si>
    <t>Проведение налогового аудита</t>
  </si>
  <si>
    <t>ТОО Оптиум-Аудит</t>
  </si>
  <si>
    <t>Медицинское освидетельствования водителей ТС</t>
  </si>
  <si>
    <t>КГП Центральная районнная больница Жамбыльского района</t>
  </si>
  <si>
    <t>Масла, Смазки</t>
  </si>
  <si>
    <t>Услуги стоянок (парковок) для транспортных средств (дополнительный объем)</t>
  </si>
  <si>
    <t>Журналы (регистрации) и бланки (бланк удостоверения)</t>
  </si>
  <si>
    <t>РОО "Несiбе"</t>
  </si>
  <si>
    <t>Диагностика, дефектация МКС-1, МКС-2</t>
  </si>
  <si>
    <t>ТОО "Производственно-Коммерческий Дом "Новые технологии"</t>
  </si>
  <si>
    <t>Услуги по калибровке средств измерений</t>
  </si>
  <si>
    <t>АО "Национальный центр экспертизы и сертификации"</t>
  </si>
  <si>
    <t>Услуги по обучению (Управление талантами)</t>
  </si>
  <si>
    <t>ЧУ "Корпоротивный университет "Самрук-Казына"</t>
  </si>
  <si>
    <t>Топливо дизельное (налив)</t>
  </si>
  <si>
    <t>ТОО "КазМунайГаз Онимдери"</t>
  </si>
  <si>
    <t xml:space="preserve">Ремни безопасности </t>
  </si>
  <si>
    <t>ИП Перекресток-Автомаркет</t>
  </si>
  <si>
    <t>пп. 3) п.137</t>
  </si>
  <si>
    <t>Услуги по аренде офиса</t>
  </si>
  <si>
    <t>ТОО КазРосГаз</t>
  </si>
  <si>
    <t>ТОО Глобал Стандарт</t>
  </si>
  <si>
    <t>ТОО Арыстан-НЛА</t>
  </si>
  <si>
    <t>ТОО Атырау-АвтоЦентр</t>
  </si>
  <si>
    <t>ИП Алмаз</t>
  </si>
  <si>
    <t>ИП Батырбеков Н.С.</t>
  </si>
  <si>
    <t>ТОО Орал техосмотр</t>
  </si>
  <si>
    <t>АО "Кызылординский филиал "Национальный центр экспертизы и сертификации"</t>
  </si>
  <si>
    <t>ТОО Мангистау техникалы Байкау</t>
  </si>
  <si>
    <t>ТОО Техосмотр-Нур</t>
  </si>
  <si>
    <t>Услуги по ведению архивных документов</t>
  </si>
  <si>
    <t>ТОО "Reisswolf Kazakhstan"</t>
  </si>
  <si>
    <t>Автомобиль</t>
  </si>
  <si>
    <t>АО "АстанаГаз КМГ"</t>
  </si>
  <si>
    <t>Услуги по продлению доменного имени и хостинга</t>
  </si>
  <si>
    <t>ТОО "Компания Hosting.kz"</t>
  </si>
  <si>
    <t>Тарировки бензовозов</t>
  </si>
  <si>
    <t>ТОО "ГазГарант-Казахстан"</t>
  </si>
  <si>
    <t>Запасные части</t>
  </si>
  <si>
    <t>ТОО TS-Лазер Принт</t>
  </si>
  <si>
    <t>ИП Sapa.KZ</t>
  </si>
  <si>
    <t>ТОО Optyc A</t>
  </si>
  <si>
    <t>ИП Шторм</t>
  </si>
  <si>
    <t xml:space="preserve">ТОО TBRK IT </t>
  </si>
  <si>
    <t>ИП Бердибеков К.К</t>
  </si>
  <si>
    <t>ИП Измуратов</t>
  </si>
  <si>
    <t>ТОО Shymkent.kz</t>
  </si>
  <si>
    <t>ТОО Ян сервис компании</t>
  </si>
  <si>
    <t>Карта мониторинга МС</t>
  </si>
  <si>
    <t>ИСЭЗ</t>
  </si>
  <si>
    <t>ЕНС ТРУ</t>
  </si>
  <si>
    <t>ТОО Самрук-Казына Контракт</t>
  </si>
  <si>
    <t>Оснащения АТ и СТ системой GPS мониторинга</t>
  </si>
  <si>
    <t>ТОО ҚазЖұмысКиім Алматы</t>
  </si>
  <si>
    <t>Ботинки</t>
  </si>
  <si>
    <t>ТОО Оценка и экспертиза</t>
  </si>
  <si>
    <t>ИП Кункель И.Р.</t>
  </si>
  <si>
    <t>ТОО Ерсаин-Каспиан</t>
  </si>
  <si>
    <t>Установка и монтаж газобалонного оборудования на автотранспортные средства лоты 1,2,4</t>
  </si>
  <si>
    <t>Байбулов С.А. ИП</t>
  </si>
  <si>
    <t>ГАЗТРЕЙД ТОО</t>
  </si>
  <si>
    <t>Төлеби Сауда ТОО</t>
  </si>
  <si>
    <t>Real Газ Energy ТОО</t>
  </si>
  <si>
    <t>ТОО"Жайық Газ" ТОО</t>
  </si>
  <si>
    <t>ТОО"ТаразГаз-Терминал" ТОО</t>
  </si>
  <si>
    <t>Тәуәкел ТОО</t>
  </si>
  <si>
    <t>База сжиженного газа ТОО</t>
  </si>
  <si>
    <t>ТОО"Парсек Ойл" ТОО</t>
  </si>
  <si>
    <t>ТОО "Шамкент Газ Терминал) ТОО</t>
  </si>
  <si>
    <t>ТОО "Альмет" ТОО</t>
  </si>
  <si>
    <t>ТОО "Альмет"</t>
  </si>
  <si>
    <t>Систем-Энерго ТОО</t>
  </si>
  <si>
    <t>STN Group ТОО</t>
  </si>
  <si>
    <t>Магистраль Авто ТОО</t>
  </si>
  <si>
    <t>Кункель И.Р. ИП</t>
  </si>
  <si>
    <t>UWS ТОО</t>
  </si>
  <si>
    <t>ALFA MOTORS ИП</t>
  </si>
  <si>
    <t>СТК коммерц ТОО</t>
  </si>
  <si>
    <t>Насипова Ж. ИП</t>
  </si>
  <si>
    <t>ВЭСТ АВТО ТОО</t>
  </si>
  <si>
    <t>ИП Кулиев А.П. ИП</t>
  </si>
  <si>
    <t>Техническое освидельствование грузоподъемных механизмов</t>
  </si>
  <si>
    <t>Вектор-Кран ТОО</t>
  </si>
  <si>
    <t>КазРосГаз ТОО</t>
  </si>
  <si>
    <t>Maxstar ТОО</t>
  </si>
  <si>
    <t>ИП "Жиденко И.А." ИП</t>
  </si>
  <si>
    <t>Байжаркинова Ж.Б. ИП</t>
  </si>
  <si>
    <t>AQUA SERVICE 4 ИП</t>
  </si>
  <si>
    <t>Зюликов А.А. ИП</t>
  </si>
  <si>
    <t>Алтын-Нур ИП</t>
  </si>
  <si>
    <t>Кушнерова О.В. ИП</t>
  </si>
  <si>
    <t>BBN media ТОО</t>
  </si>
  <si>
    <t>Подшипники</t>
  </si>
  <si>
    <t xml:space="preserve">ИП "Жиденко И.А." </t>
  </si>
  <si>
    <t>ЭНЕРГО ПРОЕКТ ТОО</t>
  </si>
  <si>
    <t>Жидкость</t>
  </si>
  <si>
    <t>Абди Екон ТОО</t>
  </si>
  <si>
    <t>Фильтра</t>
  </si>
  <si>
    <t>КАГАНАТ Строй ТОО</t>
  </si>
  <si>
    <t>ИП Нсанбаев Б.А. ИП</t>
  </si>
  <si>
    <t>Раушанова Г.К. ИП</t>
  </si>
  <si>
    <t>ТОО Техснаб-К ТОО</t>
  </si>
  <si>
    <t>ТОО Старт групп ТОО</t>
  </si>
  <si>
    <t>Техкомавто ТОО</t>
  </si>
  <si>
    <t>Аккумулятор</t>
  </si>
  <si>
    <t>Спецгазмонтаж ТОО</t>
  </si>
  <si>
    <t>График закупок способом из одного источника ТОО "КазТрансГаз Өнімдері" на 01.08.2016 год</t>
  </si>
  <si>
    <t>Услуги по санаторно-курортному лечению/лечебно-оздоровительного отдыха</t>
  </si>
  <si>
    <t>«Vendor Holding» ТОО</t>
  </si>
  <si>
    <t>Перчатки и рукавицы</t>
  </si>
  <si>
    <t>ИП Альмурзаев К.Х. ИП</t>
  </si>
  <si>
    <t>СнабДи Казахстан ТОО</t>
  </si>
  <si>
    <t>Green Auto Service ТОО</t>
  </si>
  <si>
    <t>Comel Service ТОО</t>
  </si>
  <si>
    <t>Картридж</t>
  </si>
  <si>
    <t>Алматинский Университет энергетики и связи 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</si>
</sst>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5" formatCode="_-* #,##0.00_р_._-;\-* #,##0.00_р_._-;_-* &quot;-&quot;??_р_._-;_-@_-"/>
  </numFmts>
  <fonts count="27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6">
    <xf numFmtId="0" fontId="0" fillId="0" borderId="0"/>
    <xf numFmtId="0" fontId="23" fillId="0" borderId="0"/>
    <xf numFmtId="0" fontId="3" fillId="0" borderId="0"/>
    <xf numFmtId="0" fontId="1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3" fillId="0" borderId="0"/>
    <xf numFmtId="0" fontId="3" fillId="0" borderId="0"/>
    <xf numFmtId="0" fontId="2" fillId="0" borderId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" fillId="0" borderId="0"/>
    <xf numFmtId="0" fontId="21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</cellStyleXfs>
  <cellXfs count="100">
    <xf numFmtId="0" fontId="0" fillId="0" borderId="0" xfId="0"/>
    <xf numFmtId="165" fontId="4" fillId="0" borderId="10" xfId="48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43" fontId="4" fillId="0" borderId="10" xfId="0" applyNumberFormat="1" applyFont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43" fontId="4" fillId="0" borderId="10" xfId="0" applyNumberFormat="1" applyFont="1" applyFill="1" applyBorder="1" applyAlignment="1">
      <alignment horizontal="center" vertical="center"/>
    </xf>
    <xf numFmtId="0" fontId="0" fillId="0" borderId="0" xfId="0" applyFill="1"/>
    <xf numFmtId="14" fontId="4" fillId="0" borderId="11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4" fontId="4" fillId="0" borderId="12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14" fontId="4" fillId="0" borderId="12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25" fillId="0" borderId="10" xfId="55" applyNumberFormat="1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14" fontId="4" fillId="0" borderId="12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4" fontId="4" fillId="0" borderId="10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26" fillId="0" borderId="10" xfId="55" applyNumberFormat="1" applyFont="1" applyBorder="1" applyAlignment="1">
      <alignment horizontal="left" vertical="center" wrapText="1"/>
    </xf>
    <xf numFmtId="0" fontId="4" fillId="0" borderId="10" xfId="55" applyNumberFormat="1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 vertical="center" wrapText="1"/>
    </xf>
    <xf numFmtId="14" fontId="4" fillId="0" borderId="12" xfId="0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14" fontId="4" fillId="0" borderId="10" xfId="0" applyNumberFormat="1" applyFont="1" applyFill="1" applyBorder="1" applyAlignment="1">
      <alignment horizontal="center" vertical="center"/>
    </xf>
    <xf numFmtId="14" fontId="4" fillId="0" borderId="11" xfId="0" applyNumberFormat="1" applyFont="1" applyFill="1" applyBorder="1" applyAlignment="1">
      <alignment horizontal="center" vertical="center"/>
    </xf>
    <xf numFmtId="14" fontId="4" fillId="0" borderId="13" xfId="0" applyNumberFormat="1" applyFont="1" applyFill="1" applyBorder="1" applyAlignment="1">
      <alignment horizontal="center" vertical="center"/>
    </xf>
    <xf numFmtId="14" fontId="4" fillId="0" borderId="12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4" fontId="4" fillId="0" borderId="11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</cellXfs>
  <cellStyles count="56">
    <cellStyle name=" б" xfId="1"/>
    <cellStyle name=" б 2" xfId="2"/>
    <cellStyle name=" б 2 2" xfId="53"/>
    <cellStyle name=" б 2 2 2 2" xfId="54"/>
    <cellStyle name=" б 3" xfId="50"/>
    <cellStyle name=" б_Статус Плана ТРУ на 2012 год" xfId="3"/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Normal_2006.11.30 КВЛ" xfId="22"/>
    <cellStyle name="Standard_Presentation 2001" xfId="23"/>
    <cellStyle name="Style 1" xfId="24"/>
    <cellStyle name="Акцент1 2" xfId="25"/>
    <cellStyle name="Акцент2 2" xfId="26"/>
    <cellStyle name="Акцент3 2" xfId="27"/>
    <cellStyle name="Акцент4 2" xfId="28"/>
    <cellStyle name="Акцент5 2" xfId="29"/>
    <cellStyle name="Акцент6 2" xfId="30"/>
    <cellStyle name="Ввод  2" xfId="31"/>
    <cellStyle name="Вывод 2" xfId="32"/>
    <cellStyle name="Вычисление 2" xfId="33"/>
    <cellStyle name="Заголовок 1 2" xfId="34"/>
    <cellStyle name="Заголовок 2 2" xfId="35"/>
    <cellStyle name="Заголовок 3 2" xfId="36"/>
    <cellStyle name="Заголовок 4 2" xfId="37"/>
    <cellStyle name="Итог 2" xfId="38"/>
    <cellStyle name="Контрольная ячейка 2" xfId="39"/>
    <cellStyle name="Название 2" xfId="40"/>
    <cellStyle name="Нейтральный 2" xfId="41"/>
    <cellStyle name="Обычный" xfId="0" builtinId="0"/>
    <cellStyle name="Обычный 16" xfId="52"/>
    <cellStyle name="Обычный 2" xfId="51"/>
    <cellStyle name="Обычный_ОИ 2016" xfId="55"/>
    <cellStyle name="Плохой 2" xfId="42"/>
    <cellStyle name="Пояснение 2" xfId="43"/>
    <cellStyle name="Примечание 2" xfId="44"/>
    <cellStyle name="Связанная ячейка 2" xfId="45"/>
    <cellStyle name="Стиль 1" xfId="46"/>
    <cellStyle name="Текст предупреждения 2" xfId="47"/>
    <cellStyle name="Финансовый" xfId="48" builtinId="3"/>
    <cellStyle name="Хороший 2" xfId="49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00B050"/>
    <pageSetUpPr fitToPage="1"/>
  </sheetPr>
  <dimension ref="A1:I184"/>
  <sheetViews>
    <sheetView tabSelected="1" zoomScale="80" zoomScaleNormal="80" workbookViewId="0">
      <pane xSplit="9" ySplit="4" topLeftCell="J155" activePane="bottomRight" state="frozen"/>
      <selection pane="topRight" activeCell="J1" sqref="J1"/>
      <selection pane="bottomLeft" activeCell="A5" sqref="A5"/>
      <selection pane="bottomRight" activeCell="E122" sqref="E122:E128"/>
    </sheetView>
  </sheetViews>
  <sheetFormatPr defaultRowHeight="12.75" x14ac:dyDescent="0.2"/>
  <cols>
    <col min="1" max="1" width="3.5703125" style="27" bestFit="1" customWidth="1"/>
    <col min="2" max="2" width="7.28515625" bestFit="1" customWidth="1"/>
    <col min="3" max="3" width="12.7109375" bestFit="1" customWidth="1"/>
    <col min="4" max="4" width="12.7109375" customWidth="1"/>
    <col min="5" max="5" width="6.42578125" bestFit="1" customWidth="1"/>
    <col min="6" max="6" width="24" bestFit="1" customWidth="1"/>
    <col min="7" max="7" width="26.42578125" bestFit="1" customWidth="1"/>
    <col min="8" max="8" width="19.5703125" customWidth="1"/>
    <col min="9" max="9" width="19.7109375" customWidth="1"/>
  </cols>
  <sheetData>
    <row r="1" spans="1:9" x14ac:dyDescent="0.2">
      <c r="A1" s="96" t="s">
        <v>271</v>
      </c>
      <c r="B1" s="96"/>
      <c r="C1" s="96"/>
      <c r="D1" s="96"/>
      <c r="E1" s="96"/>
      <c r="F1" s="96"/>
      <c r="G1" s="96"/>
      <c r="H1" s="96"/>
      <c r="I1" s="96"/>
    </row>
    <row r="3" spans="1:9" ht="25.5" x14ac:dyDescent="0.2">
      <c r="A3" s="14" t="s">
        <v>0</v>
      </c>
      <c r="B3" s="14" t="s">
        <v>26</v>
      </c>
      <c r="C3" s="15" t="s">
        <v>27</v>
      </c>
      <c r="D3" s="15" t="s">
        <v>28</v>
      </c>
      <c r="E3" s="15" t="s">
        <v>1</v>
      </c>
      <c r="F3" s="15" t="s">
        <v>29</v>
      </c>
      <c r="G3" s="15" t="s">
        <v>30</v>
      </c>
      <c r="H3" s="5" t="s">
        <v>31</v>
      </c>
      <c r="I3" s="5" t="s">
        <v>32</v>
      </c>
    </row>
    <row r="4" spans="1:9" x14ac:dyDescent="0.2">
      <c r="A4" s="10">
        <v>1</v>
      </c>
      <c r="B4" s="3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13">
        <v>8</v>
      </c>
      <c r="I4" s="13">
        <v>9</v>
      </c>
    </row>
    <row r="5" spans="1:9" ht="25.5" x14ac:dyDescent="0.2">
      <c r="A5" s="3">
        <v>2</v>
      </c>
      <c r="B5" s="2">
        <v>208</v>
      </c>
      <c r="C5" s="16" t="s">
        <v>33</v>
      </c>
      <c r="D5" s="16" t="s">
        <v>34</v>
      </c>
      <c r="E5" s="16" t="s">
        <v>2</v>
      </c>
      <c r="F5" s="3" t="s">
        <v>35</v>
      </c>
      <c r="G5" s="3" t="s">
        <v>36</v>
      </c>
      <c r="H5" s="17">
        <v>805000</v>
      </c>
      <c r="I5" s="1">
        <v>901600</v>
      </c>
    </row>
    <row r="6" spans="1:9" ht="25.5" x14ac:dyDescent="0.2">
      <c r="A6" s="3">
        <v>3</v>
      </c>
      <c r="B6" s="2">
        <v>5</v>
      </c>
      <c r="C6" s="16" t="s">
        <v>37</v>
      </c>
      <c r="D6" s="16" t="s">
        <v>38</v>
      </c>
      <c r="E6" s="16" t="s">
        <v>2</v>
      </c>
      <c r="F6" s="3" t="s">
        <v>39</v>
      </c>
      <c r="G6" s="3" t="s">
        <v>4</v>
      </c>
      <c r="H6" s="17">
        <v>1700000</v>
      </c>
      <c r="I6" s="1">
        <v>1904000</v>
      </c>
    </row>
    <row r="7" spans="1:9" ht="25.5" x14ac:dyDescent="0.2">
      <c r="A7" s="3">
        <v>4</v>
      </c>
      <c r="B7" s="2">
        <v>10</v>
      </c>
      <c r="C7" s="16" t="s">
        <v>40</v>
      </c>
      <c r="D7" s="16" t="s">
        <v>34</v>
      </c>
      <c r="E7" s="16" t="s">
        <v>2</v>
      </c>
      <c r="F7" s="3" t="s">
        <v>41</v>
      </c>
      <c r="G7" s="3" t="s">
        <v>42</v>
      </c>
      <c r="H7" s="17">
        <v>100000</v>
      </c>
      <c r="I7" s="1">
        <v>112000</v>
      </c>
    </row>
    <row r="8" spans="1:9" ht="38.25" x14ac:dyDescent="0.2">
      <c r="A8" s="3">
        <v>5</v>
      </c>
      <c r="B8" s="4">
        <v>13</v>
      </c>
      <c r="C8" s="16" t="s">
        <v>43</v>
      </c>
      <c r="D8" s="16" t="s">
        <v>38</v>
      </c>
      <c r="E8" s="16" t="s">
        <v>2</v>
      </c>
      <c r="F8" s="3" t="s">
        <v>44</v>
      </c>
      <c r="G8" s="3" t="s">
        <v>45</v>
      </c>
      <c r="H8" s="17">
        <v>209300</v>
      </c>
      <c r="I8" s="17">
        <v>209300</v>
      </c>
    </row>
    <row r="9" spans="1:9" ht="42.75" customHeight="1" x14ac:dyDescent="0.2">
      <c r="A9" s="3">
        <v>6</v>
      </c>
      <c r="B9" s="4">
        <v>15</v>
      </c>
      <c r="C9" s="16" t="s">
        <v>43</v>
      </c>
      <c r="D9" s="16" t="s">
        <v>46</v>
      </c>
      <c r="E9" s="16" t="s">
        <v>2</v>
      </c>
      <c r="F9" s="3" t="s">
        <v>47</v>
      </c>
      <c r="G9" s="3" t="s">
        <v>48</v>
      </c>
      <c r="H9" s="17">
        <v>350000</v>
      </c>
      <c r="I9" s="17">
        <v>350000</v>
      </c>
    </row>
    <row r="10" spans="1:9" x14ac:dyDescent="0.2">
      <c r="A10" s="3">
        <v>8</v>
      </c>
      <c r="B10" s="4">
        <v>20</v>
      </c>
      <c r="C10" s="4" t="s">
        <v>49</v>
      </c>
      <c r="D10" s="16" t="s">
        <v>34</v>
      </c>
      <c r="E10" s="4" t="s">
        <v>7</v>
      </c>
      <c r="F10" s="13" t="s">
        <v>51</v>
      </c>
      <c r="G10" s="13" t="s">
        <v>52</v>
      </c>
      <c r="H10" s="17">
        <v>56447053.57</v>
      </c>
      <c r="I10" s="17">
        <v>63220700</v>
      </c>
    </row>
    <row r="11" spans="1:9" x14ac:dyDescent="0.2">
      <c r="A11" s="3">
        <v>9</v>
      </c>
      <c r="B11" s="4">
        <v>29</v>
      </c>
      <c r="C11" s="4" t="s">
        <v>53</v>
      </c>
      <c r="D11" s="16" t="s">
        <v>34</v>
      </c>
      <c r="E11" s="4" t="s">
        <v>7</v>
      </c>
      <c r="F11" s="13" t="s">
        <v>54</v>
      </c>
      <c r="G11" s="13" t="s">
        <v>52</v>
      </c>
      <c r="H11" s="17">
        <v>30589048.210000001</v>
      </c>
      <c r="I11" s="17">
        <v>34259734</v>
      </c>
    </row>
    <row r="12" spans="1:9" ht="25.5" x14ac:dyDescent="0.2">
      <c r="A12" s="3">
        <v>11</v>
      </c>
      <c r="B12" s="4">
        <v>32</v>
      </c>
      <c r="C12" s="4" t="s">
        <v>55</v>
      </c>
      <c r="D12" s="16" t="s">
        <v>34</v>
      </c>
      <c r="E12" s="4" t="s">
        <v>2</v>
      </c>
      <c r="F12" s="13" t="s">
        <v>56</v>
      </c>
      <c r="G12" s="13" t="s">
        <v>57</v>
      </c>
      <c r="H12" s="17">
        <v>162250</v>
      </c>
      <c r="I12" s="17">
        <v>181720</v>
      </c>
    </row>
    <row r="13" spans="1:9" x14ac:dyDescent="0.2">
      <c r="A13" s="79">
        <v>12</v>
      </c>
      <c r="B13" s="73">
        <v>39</v>
      </c>
      <c r="C13" s="73" t="s">
        <v>58</v>
      </c>
      <c r="D13" s="97" t="s">
        <v>38</v>
      </c>
      <c r="E13" s="4" t="s">
        <v>7</v>
      </c>
      <c r="F13" s="13" t="s">
        <v>59</v>
      </c>
      <c r="G13" s="13" t="s">
        <v>60</v>
      </c>
      <c r="H13" s="17">
        <v>229776.79</v>
      </c>
      <c r="I13" s="17">
        <v>257350</v>
      </c>
    </row>
    <row r="14" spans="1:9" ht="25.5" x14ac:dyDescent="0.2">
      <c r="A14" s="80"/>
      <c r="B14" s="77"/>
      <c r="C14" s="77"/>
      <c r="D14" s="98"/>
      <c r="E14" s="4" t="s">
        <v>2</v>
      </c>
      <c r="F14" s="13" t="s">
        <v>61</v>
      </c>
      <c r="G14" s="13" t="s">
        <v>62</v>
      </c>
      <c r="H14" s="17">
        <v>49821.43</v>
      </c>
      <c r="I14" s="17">
        <v>55800</v>
      </c>
    </row>
    <row r="15" spans="1:9" ht="25.5" x14ac:dyDescent="0.2">
      <c r="A15" s="81"/>
      <c r="B15" s="74"/>
      <c r="C15" s="74"/>
      <c r="D15" s="99"/>
      <c r="E15" s="4" t="s">
        <v>2</v>
      </c>
      <c r="F15" s="13" t="s">
        <v>63</v>
      </c>
      <c r="G15" s="13" t="s">
        <v>64</v>
      </c>
      <c r="H15" s="17">
        <v>40000</v>
      </c>
      <c r="I15" s="17">
        <v>44800</v>
      </c>
    </row>
    <row r="16" spans="1:9" ht="25.5" x14ac:dyDescent="0.2">
      <c r="A16" s="3">
        <v>13</v>
      </c>
      <c r="B16" s="4">
        <v>40</v>
      </c>
      <c r="C16" s="4" t="s">
        <v>58</v>
      </c>
      <c r="D16" s="16" t="s">
        <v>38</v>
      </c>
      <c r="E16" s="4" t="s">
        <v>7</v>
      </c>
      <c r="F16" s="13" t="s">
        <v>65</v>
      </c>
      <c r="G16" s="13" t="s">
        <v>66</v>
      </c>
      <c r="H16" s="17">
        <v>225642.86</v>
      </c>
      <c r="I16" s="17">
        <v>252720</v>
      </c>
    </row>
    <row r="17" spans="1:9" ht="20.25" customHeight="1" x14ac:dyDescent="0.2">
      <c r="A17" s="11">
        <v>15</v>
      </c>
      <c r="B17" s="9">
        <v>46</v>
      </c>
      <c r="C17" s="9" t="s">
        <v>67</v>
      </c>
      <c r="D17" s="16" t="s">
        <v>38</v>
      </c>
      <c r="E17" s="9" t="s">
        <v>2</v>
      </c>
      <c r="F17" s="13" t="s">
        <v>68</v>
      </c>
      <c r="G17" s="13" t="s">
        <v>69</v>
      </c>
      <c r="H17" s="17">
        <v>541692.86</v>
      </c>
      <c r="I17" s="17">
        <v>606696</v>
      </c>
    </row>
    <row r="18" spans="1:9" ht="25.5" x14ac:dyDescent="0.2">
      <c r="A18" s="11">
        <v>16</v>
      </c>
      <c r="B18" s="9">
        <v>47</v>
      </c>
      <c r="C18" s="9" t="s">
        <v>67</v>
      </c>
      <c r="D18" s="16" t="s">
        <v>38</v>
      </c>
      <c r="E18" s="9" t="s">
        <v>7</v>
      </c>
      <c r="F18" s="13" t="s">
        <v>70</v>
      </c>
      <c r="G18" s="13" t="s">
        <v>71</v>
      </c>
      <c r="H18" s="17">
        <v>437500</v>
      </c>
      <c r="I18" s="17">
        <v>490000</v>
      </c>
    </row>
    <row r="19" spans="1:9" ht="25.5" x14ac:dyDescent="0.2">
      <c r="A19" s="3">
        <v>18</v>
      </c>
      <c r="B19" s="4">
        <v>53</v>
      </c>
      <c r="C19" s="4" t="s">
        <v>72</v>
      </c>
      <c r="D19" s="16" t="s">
        <v>73</v>
      </c>
      <c r="E19" s="4" t="s">
        <v>2</v>
      </c>
      <c r="F19" s="13" t="s">
        <v>74</v>
      </c>
      <c r="G19" s="13" t="s">
        <v>75</v>
      </c>
      <c r="H19" s="17">
        <v>1735200</v>
      </c>
      <c r="I19" s="17">
        <v>1943424</v>
      </c>
    </row>
    <row r="20" spans="1:9" ht="25.5" x14ac:dyDescent="0.2">
      <c r="A20" s="13">
        <v>19</v>
      </c>
      <c r="B20" s="4">
        <v>54</v>
      </c>
      <c r="C20" s="4" t="s">
        <v>72</v>
      </c>
      <c r="D20" s="16" t="s">
        <v>38</v>
      </c>
      <c r="E20" s="4" t="s">
        <v>7</v>
      </c>
      <c r="F20" s="13" t="s">
        <v>76</v>
      </c>
      <c r="G20" s="13" t="s">
        <v>77</v>
      </c>
      <c r="H20" s="17">
        <v>97250</v>
      </c>
      <c r="I20" s="17">
        <v>97250</v>
      </c>
    </row>
    <row r="21" spans="1:9" ht="25.5" x14ac:dyDescent="0.2">
      <c r="A21" s="71">
        <v>20</v>
      </c>
      <c r="B21" s="73">
        <v>56</v>
      </c>
      <c r="C21" s="73" t="s">
        <v>78</v>
      </c>
      <c r="D21" s="97" t="s">
        <v>38</v>
      </c>
      <c r="E21" s="73" t="s">
        <v>7</v>
      </c>
      <c r="F21" s="13" t="s">
        <v>79</v>
      </c>
      <c r="G21" s="13" t="s">
        <v>80</v>
      </c>
      <c r="H21" s="17">
        <v>11350</v>
      </c>
      <c r="I21" s="17">
        <v>11350</v>
      </c>
    </row>
    <row r="22" spans="1:9" ht="25.5" x14ac:dyDescent="0.2">
      <c r="A22" s="75"/>
      <c r="B22" s="77"/>
      <c r="C22" s="77"/>
      <c r="D22" s="98"/>
      <c r="E22" s="77"/>
      <c r="F22" s="13" t="s">
        <v>81</v>
      </c>
      <c r="G22" s="13" t="s">
        <v>82</v>
      </c>
      <c r="H22" s="17">
        <v>9410</v>
      </c>
      <c r="I22" s="17">
        <v>10539.2</v>
      </c>
    </row>
    <row r="23" spans="1:9" ht="25.5" x14ac:dyDescent="0.2">
      <c r="A23" s="72"/>
      <c r="B23" s="74"/>
      <c r="C23" s="74"/>
      <c r="D23" s="99"/>
      <c r="E23" s="74"/>
      <c r="F23" s="13" t="s">
        <v>83</v>
      </c>
      <c r="G23" s="13" t="s">
        <v>84</v>
      </c>
      <c r="H23" s="17">
        <v>18950</v>
      </c>
      <c r="I23" s="17">
        <v>18950</v>
      </c>
    </row>
    <row r="24" spans="1:9" ht="25.5" x14ac:dyDescent="0.2">
      <c r="A24" s="13">
        <v>21</v>
      </c>
      <c r="B24" s="4">
        <v>64</v>
      </c>
      <c r="C24" s="4" t="s">
        <v>85</v>
      </c>
      <c r="D24" s="16" t="s">
        <v>34</v>
      </c>
      <c r="E24" s="4" t="s">
        <v>2</v>
      </c>
      <c r="F24" s="13" t="s">
        <v>86</v>
      </c>
      <c r="G24" s="13" t="s">
        <v>87</v>
      </c>
      <c r="H24" s="17">
        <v>142857.14000000001</v>
      </c>
      <c r="I24" s="17">
        <v>160000</v>
      </c>
    </row>
    <row r="25" spans="1:9" s="20" customFormat="1" x14ac:dyDescent="0.2">
      <c r="A25" s="6">
        <v>22</v>
      </c>
      <c r="B25" s="4">
        <v>71</v>
      </c>
      <c r="C25" s="4" t="s">
        <v>88</v>
      </c>
      <c r="D25" s="18" t="s">
        <v>38</v>
      </c>
      <c r="E25" s="4" t="s">
        <v>7</v>
      </c>
      <c r="F25" s="13" t="s">
        <v>89</v>
      </c>
      <c r="G25" s="13" t="s">
        <v>90</v>
      </c>
      <c r="H25" s="19">
        <v>1800000</v>
      </c>
      <c r="I25" s="19">
        <f>H25*1.12</f>
        <v>2016000.0000000002</v>
      </c>
    </row>
    <row r="26" spans="1:9" ht="38.25" x14ac:dyDescent="0.2">
      <c r="A26" s="13">
        <v>23</v>
      </c>
      <c r="B26" s="4">
        <v>74</v>
      </c>
      <c r="C26" s="4" t="s">
        <v>91</v>
      </c>
      <c r="D26" s="16" t="s">
        <v>38</v>
      </c>
      <c r="E26" s="4" t="s">
        <v>7</v>
      </c>
      <c r="F26" s="13" t="s">
        <v>92</v>
      </c>
      <c r="G26" s="13" t="s">
        <v>93</v>
      </c>
      <c r="H26" s="17">
        <v>99500</v>
      </c>
      <c r="I26" s="17">
        <v>99500</v>
      </c>
    </row>
    <row r="27" spans="1:9" ht="25.5" x14ac:dyDescent="0.2">
      <c r="A27" s="6">
        <v>24</v>
      </c>
      <c r="B27" s="4">
        <v>77</v>
      </c>
      <c r="C27" s="18">
        <v>42458</v>
      </c>
      <c r="D27" s="16" t="s">
        <v>38</v>
      </c>
      <c r="E27" s="4" t="s">
        <v>7</v>
      </c>
      <c r="F27" s="12" t="s">
        <v>12</v>
      </c>
      <c r="G27" s="13" t="s">
        <v>94</v>
      </c>
      <c r="H27" s="17">
        <v>704910.7</v>
      </c>
      <c r="I27" s="17">
        <v>789500</v>
      </c>
    </row>
    <row r="28" spans="1:9" ht="38.25" x14ac:dyDescent="0.2">
      <c r="A28" s="13">
        <v>25</v>
      </c>
      <c r="B28" s="4">
        <v>78</v>
      </c>
      <c r="C28" s="18">
        <v>42458</v>
      </c>
      <c r="D28" s="16" t="s">
        <v>38</v>
      </c>
      <c r="E28" s="4" t="s">
        <v>2</v>
      </c>
      <c r="F28" s="13" t="s">
        <v>95</v>
      </c>
      <c r="G28" s="13" t="s">
        <v>96</v>
      </c>
      <c r="H28" s="17">
        <v>250000</v>
      </c>
      <c r="I28" s="17">
        <f>H28*1.12</f>
        <v>280000</v>
      </c>
    </row>
    <row r="29" spans="1:9" s="20" customFormat="1" ht="51" x14ac:dyDescent="0.2">
      <c r="A29" s="6">
        <v>26</v>
      </c>
      <c r="B29" s="8">
        <v>79</v>
      </c>
      <c r="C29" s="21">
        <v>42459</v>
      </c>
      <c r="D29" s="21" t="s">
        <v>97</v>
      </c>
      <c r="E29" s="8" t="s">
        <v>2</v>
      </c>
      <c r="F29" s="13" t="s">
        <v>98</v>
      </c>
      <c r="G29" s="13" t="s">
        <v>99</v>
      </c>
      <c r="H29" s="19">
        <v>463750</v>
      </c>
      <c r="I29" s="19">
        <f>H29*1.12</f>
        <v>519400.00000000006</v>
      </c>
    </row>
    <row r="30" spans="1:9" s="20" customFormat="1" x14ac:dyDescent="0.2">
      <c r="A30" s="71">
        <v>27</v>
      </c>
      <c r="B30" s="73">
        <v>82</v>
      </c>
      <c r="C30" s="88">
        <v>42464</v>
      </c>
      <c r="D30" s="88" t="s">
        <v>100</v>
      </c>
      <c r="E30" s="73" t="s">
        <v>7</v>
      </c>
      <c r="F30" s="13" t="s">
        <v>8</v>
      </c>
      <c r="G30" s="13" t="s">
        <v>101</v>
      </c>
      <c r="H30" s="19">
        <v>439285.71428571426</v>
      </c>
      <c r="I30" s="19">
        <v>492000</v>
      </c>
    </row>
    <row r="31" spans="1:9" s="20" customFormat="1" ht="19.5" customHeight="1" x14ac:dyDescent="0.2">
      <c r="A31" s="75"/>
      <c r="B31" s="77"/>
      <c r="C31" s="89"/>
      <c r="D31" s="89"/>
      <c r="E31" s="77"/>
      <c r="F31" s="13" t="s">
        <v>8</v>
      </c>
      <c r="G31" s="13" t="s">
        <v>102</v>
      </c>
      <c r="H31" s="19">
        <v>1607142.857142857</v>
      </c>
      <c r="I31" s="19">
        <v>1800000</v>
      </c>
    </row>
    <row r="32" spans="1:9" s="20" customFormat="1" ht="16.5" customHeight="1" x14ac:dyDescent="0.2">
      <c r="A32" s="75"/>
      <c r="B32" s="77"/>
      <c r="C32" s="89"/>
      <c r="D32" s="89"/>
      <c r="E32" s="77"/>
      <c r="F32" s="13" t="s">
        <v>8</v>
      </c>
      <c r="G32" s="13" t="s">
        <v>103</v>
      </c>
      <c r="H32" s="19">
        <v>334938.70402802102</v>
      </c>
      <c r="I32" s="19">
        <v>382500</v>
      </c>
    </row>
    <row r="33" spans="1:9" s="20" customFormat="1" ht="27" customHeight="1" x14ac:dyDescent="0.2">
      <c r="A33" s="72"/>
      <c r="B33" s="74"/>
      <c r="C33" s="90"/>
      <c r="D33" s="90"/>
      <c r="E33" s="74"/>
      <c r="F33" s="13" t="s">
        <v>8</v>
      </c>
      <c r="G33" s="13" t="s">
        <v>104</v>
      </c>
      <c r="H33" s="19">
        <v>241071.42857142855</v>
      </c>
      <c r="I33" s="19">
        <v>270000</v>
      </c>
    </row>
    <row r="34" spans="1:9" x14ac:dyDescent="0.2">
      <c r="A34" s="76">
        <v>30</v>
      </c>
      <c r="B34" s="78">
        <v>88</v>
      </c>
      <c r="C34" s="87">
        <v>42468</v>
      </c>
      <c r="D34" s="88" t="s">
        <v>97</v>
      </c>
      <c r="E34" s="78" t="s">
        <v>7</v>
      </c>
      <c r="F34" s="13" t="s">
        <v>105</v>
      </c>
      <c r="G34" s="13" t="s">
        <v>52</v>
      </c>
      <c r="H34" s="17">
        <v>9398660.7100000009</v>
      </c>
      <c r="I34" s="17">
        <v>10526500</v>
      </c>
    </row>
    <row r="35" spans="1:9" x14ac:dyDescent="0.2">
      <c r="A35" s="76"/>
      <c r="B35" s="78"/>
      <c r="C35" s="87"/>
      <c r="D35" s="89"/>
      <c r="E35" s="78"/>
      <c r="F35" s="13" t="s">
        <v>106</v>
      </c>
      <c r="G35" s="13" t="s">
        <v>52</v>
      </c>
      <c r="H35" s="17">
        <v>52778314.289999999</v>
      </c>
      <c r="I35" s="17">
        <v>59111712</v>
      </c>
    </row>
    <row r="36" spans="1:9" ht="25.5" x14ac:dyDescent="0.2">
      <c r="A36" s="76"/>
      <c r="B36" s="78"/>
      <c r="C36" s="87"/>
      <c r="D36" s="90"/>
      <c r="E36" s="78"/>
      <c r="F36" s="13" t="s">
        <v>107</v>
      </c>
      <c r="G36" s="13" t="s">
        <v>52</v>
      </c>
      <c r="H36" s="17">
        <v>75785123.219999999</v>
      </c>
      <c r="I36" s="17">
        <v>84879338</v>
      </c>
    </row>
    <row r="37" spans="1:9" s="20" customFormat="1" ht="25.5" x14ac:dyDescent="0.2">
      <c r="A37" s="13">
        <v>31</v>
      </c>
      <c r="B37" s="4">
        <v>89</v>
      </c>
      <c r="C37" s="18">
        <v>42468</v>
      </c>
      <c r="D37" s="21" t="s">
        <v>97</v>
      </c>
      <c r="E37" s="4" t="s">
        <v>7</v>
      </c>
      <c r="F37" s="13" t="s">
        <v>108</v>
      </c>
      <c r="G37" s="13" t="s">
        <v>109</v>
      </c>
      <c r="H37" s="19">
        <v>5121128.57</v>
      </c>
      <c r="I37" s="19">
        <f>H37*1.12</f>
        <v>5735663.9984000009</v>
      </c>
    </row>
    <row r="38" spans="1:9" ht="54" customHeight="1" x14ac:dyDescent="0.2">
      <c r="A38" s="22">
        <v>32</v>
      </c>
      <c r="B38" s="4">
        <v>91</v>
      </c>
      <c r="C38" s="18">
        <v>42475</v>
      </c>
      <c r="D38" s="21" t="s">
        <v>38</v>
      </c>
      <c r="E38" s="4" t="s">
        <v>2</v>
      </c>
      <c r="F38" s="13" t="s">
        <v>170</v>
      </c>
      <c r="G38" s="13" t="s">
        <v>69</v>
      </c>
      <c r="H38" s="19">
        <v>859821.42857142852</v>
      </c>
      <c r="I38" s="19">
        <v>963000</v>
      </c>
    </row>
    <row r="39" spans="1:9" ht="63.75" x14ac:dyDescent="0.2">
      <c r="A39" s="22">
        <v>33</v>
      </c>
      <c r="B39" s="4">
        <v>92</v>
      </c>
      <c r="C39" s="18">
        <v>42475</v>
      </c>
      <c r="D39" s="21" t="s">
        <v>97</v>
      </c>
      <c r="E39" s="4" t="s">
        <v>2</v>
      </c>
      <c r="F39" s="13" t="s">
        <v>110</v>
      </c>
      <c r="G39" s="13" t="s">
        <v>87</v>
      </c>
      <c r="H39" s="19">
        <v>357142.85</v>
      </c>
      <c r="I39" s="19">
        <v>400000.16</v>
      </c>
    </row>
    <row r="40" spans="1:9" ht="38.25" x14ac:dyDescent="0.2">
      <c r="A40" s="23">
        <v>34</v>
      </c>
      <c r="B40" s="4">
        <v>98</v>
      </c>
      <c r="C40" s="18">
        <v>42478</v>
      </c>
      <c r="D40" s="18" t="s">
        <v>111</v>
      </c>
      <c r="E40" s="4" t="s">
        <v>2</v>
      </c>
      <c r="F40" s="3" t="s">
        <v>112</v>
      </c>
      <c r="G40" s="13" t="s">
        <v>113</v>
      </c>
      <c r="H40" s="19">
        <v>27233000</v>
      </c>
      <c r="I40" s="19">
        <v>30500960</v>
      </c>
    </row>
    <row r="41" spans="1:9" ht="25.5" x14ac:dyDescent="0.2">
      <c r="A41" s="94">
        <v>35</v>
      </c>
      <c r="B41" s="78">
        <v>99</v>
      </c>
      <c r="C41" s="87">
        <v>42478</v>
      </c>
      <c r="D41" s="92" t="s">
        <v>38</v>
      </c>
      <c r="E41" s="78" t="s">
        <v>2</v>
      </c>
      <c r="F41" s="93" t="s">
        <v>114</v>
      </c>
      <c r="G41" s="13" t="s">
        <v>115</v>
      </c>
      <c r="H41" s="19">
        <v>75696.429999999993</v>
      </c>
      <c r="I41" s="19">
        <v>84780</v>
      </c>
    </row>
    <row r="42" spans="1:9" x14ac:dyDescent="0.2">
      <c r="A42" s="95"/>
      <c r="B42" s="78"/>
      <c r="C42" s="87"/>
      <c r="D42" s="92"/>
      <c r="E42" s="78"/>
      <c r="F42" s="93"/>
      <c r="G42" s="13" t="s">
        <v>116</v>
      </c>
      <c r="H42" s="19">
        <v>74853</v>
      </c>
      <c r="I42" s="19">
        <v>83835.360000000001</v>
      </c>
    </row>
    <row r="43" spans="1:9" x14ac:dyDescent="0.2">
      <c r="A43" s="94">
        <v>36</v>
      </c>
      <c r="B43" s="78">
        <v>100</v>
      </c>
      <c r="C43" s="87">
        <v>42478</v>
      </c>
      <c r="D43" s="92" t="s">
        <v>38</v>
      </c>
      <c r="E43" s="78" t="s">
        <v>2</v>
      </c>
      <c r="F43" s="93" t="s">
        <v>117</v>
      </c>
      <c r="G43" s="13" t="s">
        <v>118</v>
      </c>
      <c r="H43" s="19">
        <v>212946.43</v>
      </c>
      <c r="I43" s="19">
        <v>238500</v>
      </c>
    </row>
    <row r="44" spans="1:9" x14ac:dyDescent="0.2">
      <c r="A44" s="95"/>
      <c r="B44" s="78"/>
      <c r="C44" s="87"/>
      <c r="D44" s="92"/>
      <c r="E44" s="78"/>
      <c r="F44" s="93"/>
      <c r="G44" s="13" t="s">
        <v>119</v>
      </c>
      <c r="H44" s="19">
        <v>85500</v>
      </c>
      <c r="I44" s="19">
        <v>85500</v>
      </c>
    </row>
    <row r="45" spans="1:9" s="20" customFormat="1" x14ac:dyDescent="0.2">
      <c r="A45" s="84">
        <v>37</v>
      </c>
      <c r="B45" s="73">
        <v>105</v>
      </c>
      <c r="C45" s="88">
        <v>42481</v>
      </c>
      <c r="D45" s="88" t="s">
        <v>97</v>
      </c>
      <c r="E45" s="4" t="s">
        <v>7</v>
      </c>
      <c r="F45" s="13" t="s">
        <v>120</v>
      </c>
      <c r="G45" s="71" t="s">
        <v>50</v>
      </c>
      <c r="H45" s="19">
        <v>69625500</v>
      </c>
      <c r="I45" s="19">
        <v>77980560</v>
      </c>
    </row>
    <row r="46" spans="1:9" s="20" customFormat="1" ht="25.5" x14ac:dyDescent="0.2">
      <c r="A46" s="85"/>
      <c r="B46" s="74"/>
      <c r="C46" s="90"/>
      <c r="D46" s="90"/>
      <c r="E46" s="4" t="s">
        <v>2</v>
      </c>
      <c r="F46" s="13" t="s">
        <v>121</v>
      </c>
      <c r="G46" s="72"/>
      <c r="H46" s="19">
        <v>10041775.5</v>
      </c>
      <c r="I46" s="19">
        <v>11246788.560000001</v>
      </c>
    </row>
    <row r="47" spans="1:9" s="20" customFormat="1" ht="38.25" x14ac:dyDescent="0.2">
      <c r="A47" s="84">
        <v>38</v>
      </c>
      <c r="B47" s="73">
        <v>106</v>
      </c>
      <c r="C47" s="88">
        <v>42481</v>
      </c>
      <c r="D47" s="88" t="s">
        <v>122</v>
      </c>
      <c r="E47" s="4" t="s">
        <v>2</v>
      </c>
      <c r="F47" s="13" t="s">
        <v>21</v>
      </c>
      <c r="G47" s="7" t="s">
        <v>123</v>
      </c>
      <c r="H47" s="19">
        <v>405800</v>
      </c>
      <c r="I47" s="19">
        <v>454496</v>
      </c>
    </row>
    <row r="48" spans="1:9" s="20" customFormat="1" ht="38.25" x14ac:dyDescent="0.2">
      <c r="A48" s="85"/>
      <c r="B48" s="74"/>
      <c r="C48" s="90"/>
      <c r="D48" s="90"/>
      <c r="E48" s="4" t="s">
        <v>2</v>
      </c>
      <c r="F48" s="13" t="s">
        <v>21</v>
      </c>
      <c r="G48" s="7" t="s">
        <v>124</v>
      </c>
      <c r="H48" s="19">
        <v>1562500</v>
      </c>
      <c r="I48" s="19">
        <v>1750000</v>
      </c>
    </row>
    <row r="49" spans="1:9" s="20" customFormat="1" x14ac:dyDescent="0.2">
      <c r="A49" s="24">
        <v>39</v>
      </c>
      <c r="B49" s="9">
        <v>107</v>
      </c>
      <c r="C49" s="25">
        <v>42485</v>
      </c>
      <c r="D49" s="25" t="s">
        <v>97</v>
      </c>
      <c r="E49" s="4" t="s">
        <v>7</v>
      </c>
      <c r="F49" s="13" t="s">
        <v>120</v>
      </c>
      <c r="G49" s="7" t="s">
        <v>125</v>
      </c>
      <c r="H49" s="19">
        <v>2630004.89</v>
      </c>
      <c r="I49" s="19">
        <f>H49*1.12</f>
        <v>2945605.4768000003</v>
      </c>
    </row>
    <row r="50" spans="1:9" s="20" customFormat="1" ht="38.25" x14ac:dyDescent="0.2">
      <c r="A50" s="84">
        <v>40</v>
      </c>
      <c r="B50" s="73">
        <v>108</v>
      </c>
      <c r="C50" s="88">
        <v>42485</v>
      </c>
      <c r="D50" s="88" t="s">
        <v>122</v>
      </c>
      <c r="E50" s="73" t="s">
        <v>2</v>
      </c>
      <c r="F50" s="13" t="s">
        <v>21</v>
      </c>
      <c r="G50" s="7" t="s">
        <v>126</v>
      </c>
      <c r="H50" s="19">
        <v>605266.25892857136</v>
      </c>
      <c r="I50" s="19">
        <v>677898.21</v>
      </c>
    </row>
    <row r="51" spans="1:9" s="20" customFormat="1" ht="38.25" x14ac:dyDescent="0.2">
      <c r="A51" s="86"/>
      <c r="B51" s="77"/>
      <c r="C51" s="89"/>
      <c r="D51" s="89"/>
      <c r="E51" s="77"/>
      <c r="F51" s="13" t="s">
        <v>21</v>
      </c>
      <c r="G51" s="7" t="s">
        <v>127</v>
      </c>
      <c r="H51" s="19">
        <v>164285.71428571426</v>
      </c>
      <c r="I51" s="19">
        <v>184000</v>
      </c>
    </row>
    <row r="52" spans="1:9" s="20" customFormat="1" ht="38.25" x14ac:dyDescent="0.2">
      <c r="A52" s="86"/>
      <c r="B52" s="77"/>
      <c r="C52" s="89"/>
      <c r="D52" s="89"/>
      <c r="E52" s="77"/>
      <c r="F52" s="13" t="s">
        <v>21</v>
      </c>
      <c r="G52" s="7" t="s">
        <v>128</v>
      </c>
      <c r="H52" s="19">
        <v>316160.71428571426</v>
      </c>
      <c r="I52" s="19">
        <v>354100</v>
      </c>
    </row>
    <row r="53" spans="1:9" s="20" customFormat="1" ht="38.25" x14ac:dyDescent="0.2">
      <c r="A53" s="86"/>
      <c r="B53" s="77"/>
      <c r="C53" s="89"/>
      <c r="D53" s="89"/>
      <c r="E53" s="77"/>
      <c r="F53" s="13" t="s">
        <v>21</v>
      </c>
      <c r="G53" s="7" t="s">
        <v>129</v>
      </c>
      <c r="H53" s="19">
        <v>252857.14285714284</v>
      </c>
      <c r="I53" s="19">
        <v>283200</v>
      </c>
    </row>
    <row r="54" spans="1:9" s="20" customFormat="1" ht="38.25" x14ac:dyDescent="0.2">
      <c r="A54" s="86"/>
      <c r="B54" s="77"/>
      <c r="C54" s="89"/>
      <c r="D54" s="89"/>
      <c r="E54" s="77"/>
      <c r="F54" s="13" t="s">
        <v>21</v>
      </c>
      <c r="G54" s="7" t="s">
        <v>130</v>
      </c>
      <c r="H54" s="19">
        <v>265000</v>
      </c>
      <c r="I54" s="19">
        <v>296800</v>
      </c>
    </row>
    <row r="55" spans="1:9" s="20" customFormat="1" ht="38.25" x14ac:dyDescent="0.2">
      <c r="A55" s="85"/>
      <c r="B55" s="74"/>
      <c r="C55" s="90"/>
      <c r="D55" s="90"/>
      <c r="E55" s="74"/>
      <c r="F55" s="13" t="s">
        <v>21</v>
      </c>
      <c r="G55" s="7" t="s">
        <v>131</v>
      </c>
      <c r="H55" s="19">
        <v>155357.14285714284</v>
      </c>
      <c r="I55" s="19">
        <v>174000</v>
      </c>
    </row>
    <row r="56" spans="1:9" ht="51" x14ac:dyDescent="0.2">
      <c r="A56" s="23">
        <v>41</v>
      </c>
      <c r="B56" s="4">
        <v>110</v>
      </c>
      <c r="C56" s="18">
        <v>42486</v>
      </c>
      <c r="D56" s="18" t="s">
        <v>97</v>
      </c>
      <c r="E56" s="4" t="s">
        <v>2</v>
      </c>
      <c r="F56" s="3" t="s">
        <v>132</v>
      </c>
      <c r="G56" s="13" t="s">
        <v>57</v>
      </c>
      <c r="H56" s="19">
        <v>162250</v>
      </c>
      <c r="I56" s="19">
        <v>181720</v>
      </c>
    </row>
    <row r="57" spans="1:9" s="20" customFormat="1" ht="38.25" x14ac:dyDescent="0.2">
      <c r="A57" s="22">
        <v>42</v>
      </c>
      <c r="B57" s="4">
        <v>111</v>
      </c>
      <c r="C57" s="18">
        <v>42486</v>
      </c>
      <c r="D57" s="18" t="s">
        <v>133</v>
      </c>
      <c r="E57" s="4" t="s">
        <v>2</v>
      </c>
      <c r="F57" s="13" t="s">
        <v>134</v>
      </c>
      <c r="G57" s="13" t="s">
        <v>135</v>
      </c>
      <c r="H57" s="19">
        <f>I57/1.12</f>
        <v>326489.99999999994</v>
      </c>
      <c r="I57" s="19">
        <v>365668.8</v>
      </c>
    </row>
    <row r="58" spans="1:9" s="20" customFormat="1" ht="38.25" x14ac:dyDescent="0.2">
      <c r="A58" s="91">
        <v>43</v>
      </c>
      <c r="B58" s="78">
        <v>115</v>
      </c>
      <c r="C58" s="87">
        <v>42488</v>
      </c>
      <c r="D58" s="87" t="s">
        <v>97</v>
      </c>
      <c r="E58" s="78" t="s">
        <v>2</v>
      </c>
      <c r="F58" s="13" t="s">
        <v>136</v>
      </c>
      <c r="G58" s="13" t="s">
        <v>137</v>
      </c>
      <c r="H58" s="19">
        <f>I58/1.12</f>
        <v>12159613.999999998</v>
      </c>
      <c r="I58" s="19">
        <v>13618767.68</v>
      </c>
    </row>
    <row r="59" spans="1:9" s="20" customFormat="1" ht="25.5" x14ac:dyDescent="0.2">
      <c r="A59" s="91"/>
      <c r="B59" s="78"/>
      <c r="C59" s="87"/>
      <c r="D59" s="87"/>
      <c r="E59" s="78"/>
      <c r="F59" s="13" t="s">
        <v>138</v>
      </c>
      <c r="G59" s="13" t="s">
        <v>137</v>
      </c>
      <c r="H59" s="19">
        <f>I59/1.12</f>
        <v>10083869.642857142</v>
      </c>
      <c r="I59" s="19">
        <v>11293934</v>
      </c>
    </row>
    <row r="60" spans="1:9" s="20" customFormat="1" ht="51" x14ac:dyDescent="0.2">
      <c r="A60" s="91">
        <v>44</v>
      </c>
      <c r="B60" s="78">
        <v>116</v>
      </c>
      <c r="C60" s="87">
        <v>42488</v>
      </c>
      <c r="D60" s="87" t="s">
        <v>46</v>
      </c>
      <c r="E60" s="4" t="s">
        <v>2</v>
      </c>
      <c r="F60" s="13" t="s">
        <v>139</v>
      </c>
      <c r="G60" s="13" t="s">
        <v>140</v>
      </c>
      <c r="H60" s="19">
        <v>1710000</v>
      </c>
      <c r="I60" s="19">
        <v>1710000</v>
      </c>
    </row>
    <row r="61" spans="1:9" s="20" customFormat="1" ht="51" x14ac:dyDescent="0.2">
      <c r="A61" s="91"/>
      <c r="B61" s="78"/>
      <c r="C61" s="87"/>
      <c r="D61" s="87"/>
      <c r="E61" s="4" t="s">
        <v>2</v>
      </c>
      <c r="F61" s="13" t="s">
        <v>139</v>
      </c>
      <c r="G61" s="13" t="s">
        <v>141</v>
      </c>
      <c r="H61" s="19">
        <v>3816000</v>
      </c>
      <c r="I61" s="19">
        <v>3816000</v>
      </c>
    </row>
    <row r="62" spans="1:9" s="20" customFormat="1" x14ac:dyDescent="0.2">
      <c r="A62" s="26">
        <v>45</v>
      </c>
      <c r="B62" s="4">
        <v>118</v>
      </c>
      <c r="C62" s="18">
        <v>42489</v>
      </c>
      <c r="D62" s="18" t="s">
        <v>38</v>
      </c>
      <c r="E62" s="4" t="s">
        <v>7</v>
      </c>
      <c r="F62" s="13" t="s">
        <v>142</v>
      </c>
      <c r="G62" s="13" t="s">
        <v>143</v>
      </c>
      <c r="H62" s="19">
        <v>135000</v>
      </c>
      <c r="I62" s="19">
        <v>135000</v>
      </c>
    </row>
    <row r="63" spans="1:9" s="20" customFormat="1" x14ac:dyDescent="0.2">
      <c r="A63" s="26">
        <v>46</v>
      </c>
      <c r="B63" s="4">
        <v>119</v>
      </c>
      <c r="C63" s="18">
        <v>42489</v>
      </c>
      <c r="D63" s="18" t="s">
        <v>34</v>
      </c>
      <c r="E63" s="4" t="s">
        <v>2</v>
      </c>
      <c r="F63" s="13" t="s">
        <v>144</v>
      </c>
      <c r="G63" s="13" t="s">
        <v>42</v>
      </c>
      <c r="H63" s="19">
        <f>I63/1.12</f>
        <v>4097171.9999999995</v>
      </c>
      <c r="I63" s="19">
        <v>4588832.6399999997</v>
      </c>
    </row>
    <row r="64" spans="1:9" s="20" customFormat="1" ht="25.5" x14ac:dyDescent="0.2">
      <c r="A64" s="26">
        <v>47</v>
      </c>
      <c r="B64" s="4">
        <v>120</v>
      </c>
      <c r="C64" s="18">
        <v>42489</v>
      </c>
      <c r="D64" s="18" t="s">
        <v>38</v>
      </c>
      <c r="E64" s="4" t="s">
        <v>9</v>
      </c>
      <c r="F64" s="13" t="s">
        <v>145</v>
      </c>
      <c r="G64" s="13" t="s">
        <v>146</v>
      </c>
      <c r="H64" s="19">
        <v>230000</v>
      </c>
      <c r="I64" s="19">
        <v>230000</v>
      </c>
    </row>
    <row r="65" spans="1:9" s="20" customFormat="1" ht="25.5" x14ac:dyDescent="0.2">
      <c r="A65" s="26">
        <v>48</v>
      </c>
      <c r="B65" s="4">
        <v>121</v>
      </c>
      <c r="C65" s="18">
        <v>42489</v>
      </c>
      <c r="D65" s="18" t="s">
        <v>147</v>
      </c>
      <c r="E65" s="4" t="s">
        <v>2</v>
      </c>
      <c r="F65" s="13" t="s">
        <v>148</v>
      </c>
      <c r="G65" s="13" t="s">
        <v>75</v>
      </c>
      <c r="H65" s="19">
        <f>I65/1.12</f>
        <v>1949497.1964285711</v>
      </c>
      <c r="I65" s="19">
        <v>2183436.86</v>
      </c>
    </row>
    <row r="66" spans="1:9" ht="53.25" customHeight="1" x14ac:dyDescent="0.2">
      <c r="A66" s="84">
        <v>49</v>
      </c>
      <c r="B66" s="73">
        <v>122</v>
      </c>
      <c r="C66" s="88">
        <v>42489</v>
      </c>
      <c r="D66" s="88" t="s">
        <v>38</v>
      </c>
      <c r="E66" s="73" t="s">
        <v>9</v>
      </c>
      <c r="F66" s="13" t="s">
        <v>149</v>
      </c>
      <c r="G66" s="13" t="s">
        <v>150</v>
      </c>
      <c r="H66" s="19">
        <f>I66/1.12</f>
        <v>16071.428571428571</v>
      </c>
      <c r="I66" s="19">
        <v>18000</v>
      </c>
    </row>
    <row r="67" spans="1:9" ht="51" x14ac:dyDescent="0.2">
      <c r="A67" s="86"/>
      <c r="B67" s="77"/>
      <c r="C67" s="89"/>
      <c r="D67" s="89"/>
      <c r="E67" s="77"/>
      <c r="F67" s="13" t="s">
        <v>149</v>
      </c>
      <c r="G67" s="13" t="s">
        <v>151</v>
      </c>
      <c r="H67" s="19">
        <v>33500</v>
      </c>
      <c r="I67" s="19">
        <f>H67*1.12</f>
        <v>37520</v>
      </c>
    </row>
    <row r="68" spans="1:9" ht="51" x14ac:dyDescent="0.2">
      <c r="A68" s="86"/>
      <c r="B68" s="77"/>
      <c r="C68" s="89"/>
      <c r="D68" s="89"/>
      <c r="E68" s="77"/>
      <c r="F68" s="13" t="s">
        <v>149</v>
      </c>
      <c r="G68" s="13" t="s">
        <v>152</v>
      </c>
      <c r="H68" s="19">
        <v>51500</v>
      </c>
      <c r="I68" s="19">
        <f>H68*1.12</f>
        <v>57680.000000000007</v>
      </c>
    </row>
    <row r="69" spans="1:9" ht="51" x14ac:dyDescent="0.2">
      <c r="A69" s="86"/>
      <c r="B69" s="77"/>
      <c r="C69" s="89"/>
      <c r="D69" s="89"/>
      <c r="E69" s="77"/>
      <c r="F69" s="13" t="s">
        <v>149</v>
      </c>
      <c r="G69" s="13" t="s">
        <v>153</v>
      </c>
      <c r="H69" s="19">
        <f>I69/1.12</f>
        <v>31964.28571428571</v>
      </c>
      <c r="I69" s="19">
        <v>35800</v>
      </c>
    </row>
    <row r="70" spans="1:9" ht="51" x14ac:dyDescent="0.2">
      <c r="A70" s="86"/>
      <c r="B70" s="77"/>
      <c r="C70" s="89"/>
      <c r="D70" s="89"/>
      <c r="E70" s="77"/>
      <c r="F70" s="13" t="s">
        <v>149</v>
      </c>
      <c r="G70" s="13" t="s">
        <v>154</v>
      </c>
      <c r="H70" s="19">
        <f>I70/1.12</f>
        <v>23035.714285714283</v>
      </c>
      <c r="I70" s="19">
        <v>25800</v>
      </c>
    </row>
    <row r="71" spans="1:9" ht="51" x14ac:dyDescent="0.2">
      <c r="A71" s="86"/>
      <c r="B71" s="77"/>
      <c r="C71" s="89"/>
      <c r="D71" s="89"/>
      <c r="E71" s="77"/>
      <c r="F71" s="13" t="s">
        <v>149</v>
      </c>
      <c r="G71" s="13" t="s">
        <v>155</v>
      </c>
      <c r="H71" s="19">
        <v>30000</v>
      </c>
      <c r="I71" s="19">
        <f>H71*1.12</f>
        <v>33600</v>
      </c>
    </row>
    <row r="72" spans="1:9" ht="51" x14ac:dyDescent="0.2">
      <c r="A72" s="85"/>
      <c r="B72" s="74"/>
      <c r="C72" s="90"/>
      <c r="D72" s="90"/>
      <c r="E72" s="74"/>
      <c r="F72" s="13" t="s">
        <v>149</v>
      </c>
      <c r="G72" s="13" t="s">
        <v>156</v>
      </c>
      <c r="H72" s="19">
        <v>71000</v>
      </c>
      <c r="I72" s="19">
        <f>H72*1.12</f>
        <v>79520.000000000015</v>
      </c>
    </row>
    <row r="73" spans="1:9" s="20" customFormat="1" ht="38.25" x14ac:dyDescent="0.2">
      <c r="A73" s="26">
        <v>50</v>
      </c>
      <c r="B73" s="4">
        <v>125</v>
      </c>
      <c r="C73" s="18">
        <v>42489</v>
      </c>
      <c r="D73" s="18" t="s">
        <v>38</v>
      </c>
      <c r="E73" s="4" t="s">
        <v>2</v>
      </c>
      <c r="F73" s="13" t="s">
        <v>157</v>
      </c>
      <c r="G73" s="13" t="s">
        <v>158</v>
      </c>
      <c r="H73" s="19">
        <v>7500</v>
      </c>
      <c r="I73" s="19">
        <v>7500</v>
      </c>
    </row>
    <row r="74" spans="1:9" s="20" customFormat="1" ht="63.75" x14ac:dyDescent="0.2">
      <c r="A74" s="86"/>
      <c r="B74" s="78"/>
      <c r="C74" s="87"/>
      <c r="D74" s="87"/>
      <c r="E74" s="78"/>
      <c r="F74" s="13" t="s">
        <v>161</v>
      </c>
      <c r="G74" s="13" t="s">
        <v>160</v>
      </c>
      <c r="H74" s="19">
        <f t="shared" ref="H74:H76" si="0">I74/1.12</f>
        <v>22336.803571428569</v>
      </c>
      <c r="I74" s="19">
        <v>25017.22</v>
      </c>
    </row>
    <row r="75" spans="1:9" s="20" customFormat="1" ht="25.5" x14ac:dyDescent="0.2">
      <c r="A75" s="86"/>
      <c r="B75" s="78"/>
      <c r="C75" s="87"/>
      <c r="D75" s="87"/>
      <c r="E75" s="78"/>
      <c r="F75" s="13" t="s">
        <v>159</v>
      </c>
      <c r="G75" s="13" t="s">
        <v>162</v>
      </c>
      <c r="H75" s="19">
        <f t="shared" si="0"/>
        <v>18553.151785714283</v>
      </c>
      <c r="I75" s="19">
        <v>20779.53</v>
      </c>
    </row>
    <row r="76" spans="1:9" s="20" customFormat="1" ht="63.75" x14ac:dyDescent="0.2">
      <c r="A76" s="85"/>
      <c r="B76" s="78"/>
      <c r="C76" s="87"/>
      <c r="D76" s="87"/>
      <c r="E76" s="78"/>
      <c r="F76" s="13" t="s">
        <v>161</v>
      </c>
      <c r="G76" s="13" t="s">
        <v>162</v>
      </c>
      <c r="H76" s="19">
        <f t="shared" si="0"/>
        <v>60328.34821428571</v>
      </c>
      <c r="I76" s="19">
        <v>67567.75</v>
      </c>
    </row>
    <row r="77" spans="1:9" ht="38.25" x14ac:dyDescent="0.2">
      <c r="A77" s="84">
        <v>52</v>
      </c>
      <c r="B77" s="73">
        <v>133</v>
      </c>
      <c r="C77" s="88">
        <v>42496</v>
      </c>
      <c r="D77" s="88" t="s">
        <v>38</v>
      </c>
      <c r="E77" s="4" t="s">
        <v>9</v>
      </c>
      <c r="F77" s="13" t="s">
        <v>163</v>
      </c>
      <c r="G77" s="13" t="s">
        <v>164</v>
      </c>
      <c r="H77" s="19">
        <f>I77/1.12</f>
        <v>1799999.9999999998</v>
      </c>
      <c r="I77" s="19">
        <v>2016000</v>
      </c>
    </row>
    <row r="78" spans="1:9" ht="25.5" x14ac:dyDescent="0.2">
      <c r="A78" s="85"/>
      <c r="B78" s="74"/>
      <c r="C78" s="90"/>
      <c r="D78" s="90"/>
      <c r="E78" s="4" t="s">
        <v>2</v>
      </c>
      <c r="F78" s="13" t="s">
        <v>165</v>
      </c>
      <c r="G78" s="13" t="s">
        <v>166</v>
      </c>
      <c r="H78" s="19">
        <f>I78/1.12</f>
        <v>1889999.9999999998</v>
      </c>
      <c r="I78" s="19">
        <v>2116800</v>
      </c>
    </row>
    <row r="79" spans="1:9" ht="38.25" x14ac:dyDescent="0.2">
      <c r="A79" s="22">
        <v>54</v>
      </c>
      <c r="B79" s="4">
        <v>140</v>
      </c>
      <c r="C79" s="18">
        <v>42508</v>
      </c>
      <c r="D79" s="18" t="s">
        <v>46</v>
      </c>
      <c r="E79" s="4" t="s">
        <v>2</v>
      </c>
      <c r="F79" s="13" t="s">
        <v>167</v>
      </c>
      <c r="G79" s="13" t="s">
        <v>168</v>
      </c>
      <c r="H79" s="19">
        <v>203744</v>
      </c>
      <c r="I79" s="19">
        <f t="shared" ref="I79:I91" si="1">H79*1.12</f>
        <v>228193.28000000003</v>
      </c>
    </row>
    <row r="80" spans="1:9" ht="30" customHeight="1" x14ac:dyDescent="0.2">
      <c r="A80" s="22">
        <v>55</v>
      </c>
      <c r="B80" s="4">
        <v>141</v>
      </c>
      <c r="C80" s="18">
        <v>42509</v>
      </c>
      <c r="D80" s="18" t="s">
        <v>100</v>
      </c>
      <c r="E80" s="4" t="s">
        <v>7</v>
      </c>
      <c r="F80" s="13" t="s">
        <v>169</v>
      </c>
      <c r="G80" s="13" t="s">
        <v>14</v>
      </c>
      <c r="H80" s="19">
        <v>35662000</v>
      </c>
      <c r="I80" s="19">
        <f t="shared" si="1"/>
        <v>39941440.000000007</v>
      </c>
    </row>
    <row r="81" spans="1:9" ht="63.75" x14ac:dyDescent="0.2">
      <c r="A81" s="22">
        <v>56</v>
      </c>
      <c r="B81" s="4">
        <v>142</v>
      </c>
      <c r="C81" s="18">
        <v>42509</v>
      </c>
      <c r="D81" s="18" t="s">
        <v>100</v>
      </c>
      <c r="E81" s="4" t="s">
        <v>2</v>
      </c>
      <c r="F81" s="13" t="s">
        <v>3</v>
      </c>
      <c r="G81" s="13" t="s">
        <v>5</v>
      </c>
      <c r="H81" s="19">
        <v>14060606</v>
      </c>
      <c r="I81" s="19">
        <f t="shared" si="1"/>
        <v>15747878.720000001</v>
      </c>
    </row>
    <row r="82" spans="1:9" ht="55.5" customHeight="1" x14ac:dyDescent="0.2">
      <c r="A82" s="84">
        <v>57</v>
      </c>
      <c r="B82" s="73">
        <v>153</v>
      </c>
      <c r="C82" s="88">
        <v>42515</v>
      </c>
      <c r="D82" s="88" t="s">
        <v>100</v>
      </c>
      <c r="E82" s="73" t="s">
        <v>2</v>
      </c>
      <c r="F82" s="36" t="s">
        <v>10</v>
      </c>
      <c r="G82" s="36" t="s">
        <v>186</v>
      </c>
      <c r="H82" s="19">
        <v>855962</v>
      </c>
      <c r="I82" s="19">
        <f t="shared" si="1"/>
        <v>958677.44000000006</v>
      </c>
    </row>
    <row r="83" spans="1:9" ht="55.5" customHeight="1" x14ac:dyDescent="0.2">
      <c r="A83" s="86"/>
      <c r="B83" s="77"/>
      <c r="C83" s="89"/>
      <c r="D83" s="89"/>
      <c r="E83" s="77"/>
      <c r="F83" s="36" t="s">
        <v>10</v>
      </c>
      <c r="G83" s="36" t="s">
        <v>187</v>
      </c>
      <c r="H83" s="19">
        <f>I83/1.12</f>
        <v>196472.32142857142</v>
      </c>
      <c r="I83" s="19">
        <v>220049</v>
      </c>
    </row>
    <row r="84" spans="1:9" ht="55.5" customHeight="1" x14ac:dyDescent="0.2">
      <c r="A84" s="86"/>
      <c r="B84" s="77"/>
      <c r="C84" s="89"/>
      <c r="D84" s="89"/>
      <c r="E84" s="77"/>
      <c r="F84" s="36" t="s">
        <v>10</v>
      </c>
      <c r="G84" s="36" t="s">
        <v>188</v>
      </c>
      <c r="H84" s="19">
        <f>I84/1.12</f>
        <v>219999.99999999997</v>
      </c>
      <c r="I84" s="19">
        <v>246400</v>
      </c>
    </row>
    <row r="85" spans="1:9" ht="55.5" customHeight="1" x14ac:dyDescent="0.2">
      <c r="A85" s="86"/>
      <c r="B85" s="77"/>
      <c r="C85" s="89"/>
      <c r="D85" s="89"/>
      <c r="E85" s="77"/>
      <c r="F85" s="36" t="s">
        <v>10</v>
      </c>
      <c r="G85" s="36" t="s">
        <v>189</v>
      </c>
      <c r="H85" s="19">
        <v>238820</v>
      </c>
      <c r="I85" s="19">
        <f>H85*1.12</f>
        <v>267478.40000000002</v>
      </c>
    </row>
    <row r="86" spans="1:9" ht="55.5" customHeight="1" x14ac:dyDescent="0.2">
      <c r="A86" s="86"/>
      <c r="B86" s="77"/>
      <c r="C86" s="89"/>
      <c r="D86" s="89"/>
      <c r="E86" s="77"/>
      <c r="F86" s="36" t="s">
        <v>10</v>
      </c>
      <c r="G86" s="36" t="s">
        <v>190</v>
      </c>
      <c r="H86" s="19">
        <v>676900</v>
      </c>
      <c r="I86" s="19">
        <f>H86*1.12</f>
        <v>758128.00000000012</v>
      </c>
    </row>
    <row r="87" spans="1:9" ht="55.5" customHeight="1" x14ac:dyDescent="0.2">
      <c r="A87" s="86"/>
      <c r="B87" s="77"/>
      <c r="C87" s="89"/>
      <c r="D87" s="89"/>
      <c r="E87" s="77"/>
      <c r="F87" s="36" t="s">
        <v>10</v>
      </c>
      <c r="G87" s="36" t="s">
        <v>191</v>
      </c>
      <c r="H87" s="19">
        <v>1080000</v>
      </c>
      <c r="I87" s="19">
        <f>H87*1.12</f>
        <v>1209600</v>
      </c>
    </row>
    <row r="88" spans="1:9" ht="55.5" customHeight="1" x14ac:dyDescent="0.2">
      <c r="A88" s="86"/>
      <c r="B88" s="77"/>
      <c r="C88" s="89"/>
      <c r="D88" s="89"/>
      <c r="E88" s="77"/>
      <c r="F88" s="36" t="s">
        <v>10</v>
      </c>
      <c r="G88" s="36" t="s">
        <v>192</v>
      </c>
      <c r="H88" s="19">
        <f>I88/1.12</f>
        <v>55990</v>
      </c>
      <c r="I88" s="19">
        <v>62708.800000000003</v>
      </c>
    </row>
    <row r="89" spans="1:9" ht="55.5" customHeight="1" x14ac:dyDescent="0.2">
      <c r="A89" s="86"/>
      <c r="B89" s="77"/>
      <c r="C89" s="89"/>
      <c r="D89" s="89"/>
      <c r="E89" s="77"/>
      <c r="F89" s="36" t="s">
        <v>10</v>
      </c>
      <c r="G89" s="36" t="s">
        <v>193</v>
      </c>
      <c r="H89" s="19">
        <v>407000</v>
      </c>
      <c r="I89" s="19">
        <f>H89*1.12</f>
        <v>455840.00000000006</v>
      </c>
    </row>
    <row r="90" spans="1:9" ht="55.5" customHeight="1" x14ac:dyDescent="0.2">
      <c r="A90" s="85"/>
      <c r="B90" s="74"/>
      <c r="C90" s="90"/>
      <c r="D90" s="90"/>
      <c r="E90" s="74"/>
      <c r="F90" s="36" t="s">
        <v>10</v>
      </c>
      <c r="G90" s="36" t="s">
        <v>194</v>
      </c>
      <c r="H90" s="19">
        <v>514500</v>
      </c>
      <c r="I90" s="19">
        <f>H90*1.12</f>
        <v>576240</v>
      </c>
    </row>
    <row r="91" spans="1:9" ht="38.25" x14ac:dyDescent="0.2">
      <c r="A91" s="31">
        <v>58</v>
      </c>
      <c r="B91" s="29">
        <v>154</v>
      </c>
      <c r="C91" s="30">
        <v>42515</v>
      </c>
      <c r="D91" s="30" t="s">
        <v>38</v>
      </c>
      <c r="E91" s="29" t="s">
        <v>7</v>
      </c>
      <c r="F91" s="28" t="s">
        <v>171</v>
      </c>
      <c r="G91" s="28" t="s">
        <v>172</v>
      </c>
      <c r="H91" s="19">
        <v>873224</v>
      </c>
      <c r="I91" s="19">
        <f t="shared" si="1"/>
        <v>978010.88000000012</v>
      </c>
    </row>
    <row r="92" spans="1:9" x14ac:dyDescent="0.2">
      <c r="A92" s="43">
        <v>59</v>
      </c>
      <c r="B92" s="41">
        <v>169</v>
      </c>
      <c r="C92" s="42">
        <v>42520</v>
      </c>
      <c r="D92" s="42" t="s">
        <v>100</v>
      </c>
      <c r="E92" s="41" t="s">
        <v>2</v>
      </c>
      <c r="F92" s="40" t="s">
        <v>201</v>
      </c>
      <c r="G92" s="40" t="s">
        <v>202</v>
      </c>
      <c r="H92" s="19">
        <f>40000+340000+299000+508800+291200+78000</f>
        <v>1557000</v>
      </c>
      <c r="I92" s="19">
        <f>H92*1.12</f>
        <v>1743840.0000000002</v>
      </c>
    </row>
    <row r="93" spans="1:9" ht="25.5" x14ac:dyDescent="0.2">
      <c r="A93" s="35">
        <v>60</v>
      </c>
      <c r="B93" s="33">
        <v>172</v>
      </c>
      <c r="C93" s="34">
        <v>42521</v>
      </c>
      <c r="D93" s="34" t="s">
        <v>38</v>
      </c>
      <c r="E93" s="33" t="s">
        <v>2</v>
      </c>
      <c r="F93" s="32" t="s">
        <v>175</v>
      </c>
      <c r="G93" s="32" t="s">
        <v>176</v>
      </c>
      <c r="H93" s="19">
        <f>I93/1.12</f>
        <v>339232</v>
      </c>
      <c r="I93" s="19">
        <v>379939.84000000003</v>
      </c>
    </row>
    <row r="94" spans="1:9" ht="25.5" x14ac:dyDescent="0.2">
      <c r="A94" s="31">
        <v>61</v>
      </c>
      <c r="B94" s="29">
        <v>180</v>
      </c>
      <c r="C94" s="30">
        <v>42522</v>
      </c>
      <c r="D94" s="30" t="s">
        <v>100</v>
      </c>
      <c r="E94" s="29" t="s">
        <v>2</v>
      </c>
      <c r="F94" s="28" t="s">
        <v>6</v>
      </c>
      <c r="G94" s="28" t="s">
        <v>4</v>
      </c>
      <c r="H94" s="19">
        <v>10475000</v>
      </c>
      <c r="I94" s="19">
        <f>H94*1.12</f>
        <v>11732000.000000002</v>
      </c>
    </row>
    <row r="95" spans="1:9" ht="42" customHeight="1" x14ac:dyDescent="0.2">
      <c r="A95" s="43">
        <v>62</v>
      </c>
      <c r="B95" s="41">
        <v>189</v>
      </c>
      <c r="C95" s="42">
        <v>42529</v>
      </c>
      <c r="D95" s="42" t="s">
        <v>38</v>
      </c>
      <c r="E95" s="41" t="s">
        <v>2</v>
      </c>
      <c r="F95" s="40" t="s">
        <v>199</v>
      </c>
      <c r="G95" s="40" t="s">
        <v>200</v>
      </c>
      <c r="H95" s="19">
        <f t="shared" ref="H95:H110" si="2">I95/1.12</f>
        <v>31999.999999999996</v>
      </c>
      <c r="I95" s="19">
        <v>35840</v>
      </c>
    </row>
    <row r="96" spans="1:9" ht="42.75" customHeight="1" x14ac:dyDescent="0.2">
      <c r="A96" s="39">
        <v>63</v>
      </c>
      <c r="B96" s="37">
        <v>190</v>
      </c>
      <c r="C96" s="38">
        <v>42529</v>
      </c>
      <c r="D96" s="38" t="s">
        <v>34</v>
      </c>
      <c r="E96" s="37" t="s">
        <v>2</v>
      </c>
      <c r="F96" s="36" t="s">
        <v>177</v>
      </c>
      <c r="G96" s="36" t="s">
        <v>178</v>
      </c>
      <c r="H96" s="19">
        <f t="shared" si="2"/>
        <v>107143</v>
      </c>
      <c r="I96" s="19">
        <v>120000.16</v>
      </c>
    </row>
    <row r="97" spans="1:9" ht="42.75" customHeight="1" x14ac:dyDescent="0.2">
      <c r="A97" s="39">
        <v>64</v>
      </c>
      <c r="B97" s="37">
        <v>191</v>
      </c>
      <c r="C97" s="38">
        <v>42530</v>
      </c>
      <c r="D97" s="38" t="s">
        <v>34</v>
      </c>
      <c r="E97" s="37" t="s">
        <v>7</v>
      </c>
      <c r="F97" s="36" t="s">
        <v>179</v>
      </c>
      <c r="G97" s="36" t="s">
        <v>180</v>
      </c>
      <c r="H97" s="19">
        <f t="shared" si="2"/>
        <v>134224818.75</v>
      </c>
      <c r="I97" s="19">
        <v>150331797</v>
      </c>
    </row>
    <row r="98" spans="1:9" ht="38.25" x14ac:dyDescent="0.2">
      <c r="A98" s="39">
        <v>65</v>
      </c>
      <c r="B98" s="37">
        <v>193</v>
      </c>
      <c r="C98" s="38">
        <v>42530</v>
      </c>
      <c r="D98" s="38" t="s">
        <v>100</v>
      </c>
      <c r="E98" s="37" t="s">
        <v>2</v>
      </c>
      <c r="F98" s="36" t="s">
        <v>173</v>
      </c>
      <c r="G98" s="36" t="s">
        <v>174</v>
      </c>
      <c r="H98" s="19">
        <f t="shared" si="2"/>
        <v>27836999.999999996</v>
      </c>
      <c r="I98" s="19">
        <v>31177440</v>
      </c>
    </row>
    <row r="99" spans="1:9" ht="18.75" customHeight="1" x14ac:dyDescent="0.2">
      <c r="A99" s="39">
        <v>66</v>
      </c>
      <c r="B99" s="37">
        <v>195</v>
      </c>
      <c r="C99" s="38">
        <v>42531</v>
      </c>
      <c r="D99" s="38" t="s">
        <v>100</v>
      </c>
      <c r="E99" s="37" t="s">
        <v>7</v>
      </c>
      <c r="F99" s="36" t="s">
        <v>181</v>
      </c>
      <c r="G99" s="36" t="s">
        <v>182</v>
      </c>
      <c r="H99" s="19">
        <f t="shared" si="2"/>
        <v>14815799.999999998</v>
      </c>
      <c r="I99" s="19">
        <v>16593696</v>
      </c>
    </row>
    <row r="100" spans="1:9" ht="18.75" customHeight="1" x14ac:dyDescent="0.2">
      <c r="A100" s="39">
        <v>67</v>
      </c>
      <c r="B100" s="37">
        <v>197</v>
      </c>
      <c r="C100" s="38">
        <v>42531</v>
      </c>
      <c r="D100" s="38" t="s">
        <v>183</v>
      </c>
      <c r="E100" s="37" t="s">
        <v>2</v>
      </c>
      <c r="F100" s="36" t="s">
        <v>184</v>
      </c>
      <c r="G100" s="36" t="s">
        <v>185</v>
      </c>
      <c r="H100" s="19">
        <f t="shared" si="2"/>
        <v>4146720</v>
      </c>
      <c r="I100" s="19">
        <v>4644326.4000000004</v>
      </c>
    </row>
    <row r="101" spans="1:9" ht="86.25" customHeight="1" x14ac:dyDescent="0.2">
      <c r="A101" s="84">
        <v>68</v>
      </c>
      <c r="B101" s="73">
        <v>200</v>
      </c>
      <c r="C101" s="88">
        <v>42535</v>
      </c>
      <c r="D101" s="88" t="s">
        <v>100</v>
      </c>
      <c r="E101" s="73" t="s">
        <v>2</v>
      </c>
      <c r="F101" s="71" t="s">
        <v>11</v>
      </c>
      <c r="G101" s="44" t="s">
        <v>206</v>
      </c>
      <c r="H101" s="19">
        <f t="shared" si="2"/>
        <v>476999.99999999994</v>
      </c>
      <c r="I101" s="19">
        <v>534240</v>
      </c>
    </row>
    <row r="102" spans="1:9" ht="15" customHeight="1" x14ac:dyDescent="0.2">
      <c r="A102" s="86"/>
      <c r="B102" s="77"/>
      <c r="C102" s="89"/>
      <c r="D102" s="89"/>
      <c r="E102" s="77"/>
      <c r="F102" s="75"/>
      <c r="G102" s="44" t="s">
        <v>205</v>
      </c>
      <c r="H102" s="19">
        <v>477000</v>
      </c>
      <c r="I102" s="19"/>
    </row>
    <row r="103" spans="1:9" ht="15" customHeight="1" x14ac:dyDescent="0.2">
      <c r="A103" s="86"/>
      <c r="B103" s="77"/>
      <c r="C103" s="89"/>
      <c r="D103" s="89"/>
      <c r="E103" s="77"/>
      <c r="F103" s="75"/>
      <c r="G103" s="44" t="s">
        <v>204</v>
      </c>
      <c r="H103" s="19"/>
      <c r="I103" s="19">
        <v>504000</v>
      </c>
    </row>
    <row r="104" spans="1:9" ht="15" customHeight="1" x14ac:dyDescent="0.2">
      <c r="A104" s="86"/>
      <c r="B104" s="77"/>
      <c r="C104" s="89"/>
      <c r="D104" s="89"/>
      <c r="E104" s="77"/>
      <c r="F104" s="75"/>
      <c r="G104" s="44" t="s">
        <v>207</v>
      </c>
      <c r="H104" s="19">
        <v>477000</v>
      </c>
      <c r="I104" s="19"/>
    </row>
    <row r="105" spans="1:9" ht="15" customHeight="1" x14ac:dyDescent="0.2">
      <c r="A105" s="86"/>
      <c r="B105" s="77"/>
      <c r="C105" s="89"/>
      <c r="D105" s="89"/>
      <c r="E105" s="77"/>
      <c r="F105" s="75"/>
      <c r="G105" s="44" t="s">
        <v>208</v>
      </c>
      <c r="H105" s="19">
        <v>477000</v>
      </c>
      <c r="I105" s="19"/>
    </row>
    <row r="106" spans="1:9" ht="15" customHeight="1" x14ac:dyDescent="0.2">
      <c r="A106" s="86"/>
      <c r="B106" s="77"/>
      <c r="C106" s="89"/>
      <c r="D106" s="89"/>
      <c r="E106" s="77"/>
      <c r="F106" s="75"/>
      <c r="G106" s="44" t="s">
        <v>209</v>
      </c>
      <c r="H106" s="19">
        <v>477000</v>
      </c>
      <c r="I106" s="19"/>
    </row>
    <row r="107" spans="1:9" ht="15" customHeight="1" x14ac:dyDescent="0.2">
      <c r="A107" s="86"/>
      <c r="B107" s="77"/>
      <c r="C107" s="89"/>
      <c r="D107" s="89"/>
      <c r="E107" s="77"/>
      <c r="F107" s="75"/>
      <c r="G107" s="44" t="s">
        <v>210</v>
      </c>
      <c r="H107" s="19">
        <v>477000</v>
      </c>
      <c r="I107" s="19"/>
    </row>
    <row r="108" spans="1:9" ht="15" customHeight="1" x14ac:dyDescent="0.2">
      <c r="A108" s="85"/>
      <c r="B108" s="74"/>
      <c r="C108" s="90"/>
      <c r="D108" s="90"/>
      <c r="E108" s="74"/>
      <c r="F108" s="72"/>
      <c r="G108" s="44" t="s">
        <v>211</v>
      </c>
      <c r="H108" s="19">
        <v>477000</v>
      </c>
      <c r="I108" s="19"/>
    </row>
    <row r="109" spans="1:9" ht="21" customHeight="1" x14ac:dyDescent="0.2">
      <c r="A109" s="43">
        <v>69</v>
      </c>
      <c r="B109" s="41">
        <v>203</v>
      </c>
      <c r="C109" s="42">
        <v>42536</v>
      </c>
      <c r="D109" s="42" t="s">
        <v>34</v>
      </c>
      <c r="E109" s="41" t="s">
        <v>7</v>
      </c>
      <c r="F109" s="40" t="s">
        <v>197</v>
      </c>
      <c r="G109" s="40" t="s">
        <v>198</v>
      </c>
      <c r="H109" s="19">
        <f t="shared" si="2"/>
        <v>9978435.7142857127</v>
      </c>
      <c r="I109" s="19">
        <f>1600500+4026000+5549348</f>
        <v>11175848</v>
      </c>
    </row>
    <row r="110" spans="1:9" ht="30" customHeight="1" x14ac:dyDescent="0.2">
      <c r="A110" s="43">
        <v>70</v>
      </c>
      <c r="B110" s="41">
        <v>208</v>
      </c>
      <c r="C110" s="42">
        <v>42538</v>
      </c>
      <c r="D110" s="42" t="s">
        <v>38</v>
      </c>
      <c r="E110" s="41" t="s">
        <v>2</v>
      </c>
      <c r="F110" s="40" t="s">
        <v>195</v>
      </c>
      <c r="G110" s="40" t="s">
        <v>196</v>
      </c>
      <c r="H110" s="19">
        <f t="shared" si="2"/>
        <v>151200</v>
      </c>
      <c r="I110" s="19">
        <v>169344</v>
      </c>
    </row>
    <row r="111" spans="1:9" ht="76.5" x14ac:dyDescent="0.2">
      <c r="A111" s="51">
        <v>71</v>
      </c>
      <c r="B111" s="49">
        <v>230</v>
      </c>
      <c r="C111" s="50">
        <v>42541</v>
      </c>
      <c r="D111" s="50" t="s">
        <v>38</v>
      </c>
      <c r="E111" s="49" t="s">
        <v>2</v>
      </c>
      <c r="F111" s="46" t="s">
        <v>11</v>
      </c>
      <c r="G111" s="46" t="s">
        <v>212</v>
      </c>
      <c r="H111" s="19">
        <v>15000</v>
      </c>
      <c r="I111" s="19">
        <f>H111*1.12</f>
        <v>16800</v>
      </c>
    </row>
    <row r="112" spans="1:9" x14ac:dyDescent="0.2">
      <c r="A112" s="47">
        <v>72</v>
      </c>
      <c r="B112" s="45">
        <v>247</v>
      </c>
      <c r="C112" s="48">
        <v>42550</v>
      </c>
      <c r="D112" s="50" t="s">
        <v>38</v>
      </c>
      <c r="E112" s="49" t="s">
        <v>7</v>
      </c>
      <c r="F112" s="46" t="s">
        <v>203</v>
      </c>
      <c r="G112" s="46" t="s">
        <v>221</v>
      </c>
      <c r="H112" s="19">
        <f>I112/1.12</f>
        <v>7057003</v>
      </c>
      <c r="I112" s="19">
        <v>7903843.3600000003</v>
      </c>
    </row>
    <row r="113" spans="1:9" x14ac:dyDescent="0.2">
      <c r="A113" s="84">
        <v>73</v>
      </c>
      <c r="B113" s="73">
        <v>256</v>
      </c>
      <c r="C113" s="88">
        <v>42551</v>
      </c>
      <c r="D113" s="88" t="s">
        <v>34</v>
      </c>
      <c r="E113" s="49" t="s">
        <v>2</v>
      </c>
      <c r="F113" s="46" t="s">
        <v>213</v>
      </c>
      <c r="G113" s="46" t="s">
        <v>216</v>
      </c>
      <c r="H113" s="19">
        <f>I113/1.12</f>
        <v>1403999.9999999998</v>
      </c>
      <c r="I113" s="19">
        <v>1572480</v>
      </c>
    </row>
    <row r="114" spans="1:9" x14ac:dyDescent="0.2">
      <c r="A114" s="86"/>
      <c r="B114" s="77"/>
      <c r="C114" s="89"/>
      <c r="D114" s="89"/>
      <c r="E114" s="49" t="s">
        <v>2</v>
      </c>
      <c r="F114" s="46" t="s">
        <v>214</v>
      </c>
      <c r="G114" s="46" t="s">
        <v>216</v>
      </c>
      <c r="H114" s="19">
        <f t="shared" ref="H114:H115" si="3">I114/1.12</f>
        <v>1612874.9999999998</v>
      </c>
      <c r="I114" s="19">
        <v>1806420</v>
      </c>
    </row>
    <row r="115" spans="1:9" x14ac:dyDescent="0.2">
      <c r="A115" s="85"/>
      <c r="B115" s="74"/>
      <c r="C115" s="90"/>
      <c r="D115" s="90"/>
      <c r="E115" s="49" t="s">
        <v>2</v>
      </c>
      <c r="F115" s="46" t="s">
        <v>215</v>
      </c>
      <c r="G115" s="46" t="s">
        <v>216</v>
      </c>
      <c r="H115" s="19">
        <f t="shared" si="3"/>
        <v>447499.99999999994</v>
      </c>
      <c r="I115" s="19">
        <v>501200</v>
      </c>
    </row>
    <row r="116" spans="1:9" ht="25.5" x14ac:dyDescent="0.2">
      <c r="A116" s="51">
        <v>74</v>
      </c>
      <c r="B116" s="49">
        <v>257</v>
      </c>
      <c r="C116" s="50">
        <v>42552</v>
      </c>
      <c r="D116" s="50" t="s">
        <v>100</v>
      </c>
      <c r="E116" s="49" t="s">
        <v>9</v>
      </c>
      <c r="F116" s="46" t="s">
        <v>217</v>
      </c>
      <c r="G116" s="46" t="s">
        <v>5</v>
      </c>
      <c r="H116" s="19">
        <v>12010000</v>
      </c>
      <c r="I116" s="19">
        <f>H116*1.12</f>
        <v>13451200.000000002</v>
      </c>
    </row>
    <row r="117" spans="1:9" ht="22.5" customHeight="1" x14ac:dyDescent="0.2">
      <c r="A117" s="51">
        <v>75</v>
      </c>
      <c r="B117" s="49">
        <v>258</v>
      </c>
      <c r="C117" s="50">
        <v>42555</v>
      </c>
      <c r="D117" s="50" t="s">
        <v>100</v>
      </c>
      <c r="E117" s="49" t="s">
        <v>7</v>
      </c>
      <c r="F117" s="46" t="s">
        <v>219</v>
      </c>
      <c r="G117" s="46" t="s">
        <v>218</v>
      </c>
      <c r="H117" s="19">
        <f>I117/1.12</f>
        <v>20555892.857142854</v>
      </c>
      <c r="I117" s="19">
        <v>23022600</v>
      </c>
    </row>
    <row r="118" spans="1:9" ht="25.5" x14ac:dyDescent="0.2">
      <c r="A118" s="51">
        <v>76</v>
      </c>
      <c r="B118" s="49">
        <v>259</v>
      </c>
      <c r="C118" s="50">
        <v>42555</v>
      </c>
      <c r="D118" s="50" t="s">
        <v>100</v>
      </c>
      <c r="E118" s="49" t="s">
        <v>2</v>
      </c>
      <c r="F118" s="46" t="s">
        <v>13</v>
      </c>
      <c r="G118" s="46" t="s">
        <v>220</v>
      </c>
      <c r="H118" s="19">
        <f>I118/1.12</f>
        <v>1646999.9999999998</v>
      </c>
      <c r="I118" s="19">
        <v>1844640</v>
      </c>
    </row>
    <row r="119" spans="1:9" x14ac:dyDescent="0.2">
      <c r="A119" s="84">
        <v>77</v>
      </c>
      <c r="B119" s="73">
        <v>263</v>
      </c>
      <c r="C119" s="88">
        <v>42558</v>
      </c>
      <c r="D119" s="88" t="s">
        <v>100</v>
      </c>
      <c r="E119" s="73" t="s">
        <v>7</v>
      </c>
      <c r="F119" s="71" t="s">
        <v>15</v>
      </c>
      <c r="G119" s="54" t="s">
        <v>224</v>
      </c>
      <c r="H119" s="19">
        <f>I119/1.12</f>
        <v>1215000</v>
      </c>
      <c r="I119" s="19">
        <v>1360800</v>
      </c>
    </row>
    <row r="120" spans="1:9" x14ac:dyDescent="0.2">
      <c r="A120" s="86"/>
      <c r="B120" s="77"/>
      <c r="C120" s="89"/>
      <c r="D120" s="89"/>
      <c r="E120" s="77"/>
      <c r="F120" s="75"/>
      <c r="G120" s="60" t="s">
        <v>225</v>
      </c>
      <c r="H120" s="19">
        <v>900000</v>
      </c>
      <c r="I120" s="19">
        <f>H120*1.12</f>
        <v>1008000.0000000001</v>
      </c>
    </row>
    <row r="121" spans="1:9" x14ac:dyDescent="0.2">
      <c r="A121" s="85"/>
      <c r="B121" s="74"/>
      <c r="C121" s="90"/>
      <c r="D121" s="90"/>
      <c r="E121" s="74"/>
      <c r="F121" s="72"/>
      <c r="G121" s="60" t="s">
        <v>226</v>
      </c>
      <c r="H121" s="19">
        <f>I121/1.12</f>
        <v>2227500</v>
      </c>
      <c r="I121" s="19">
        <v>2494800</v>
      </c>
    </row>
    <row r="122" spans="1:9" x14ac:dyDescent="0.2">
      <c r="A122" s="73">
        <v>78</v>
      </c>
      <c r="B122" s="73">
        <v>266</v>
      </c>
      <c r="C122" s="88">
        <v>42562</v>
      </c>
      <c r="D122" s="71" t="s">
        <v>100</v>
      </c>
      <c r="E122" s="71" t="s">
        <v>7</v>
      </c>
      <c r="F122" s="71" t="s">
        <v>8</v>
      </c>
      <c r="G122" s="54" t="s">
        <v>227</v>
      </c>
      <c r="H122" s="19">
        <f>I122/1.12</f>
        <v>3170299.9999999995</v>
      </c>
      <c r="I122" s="19">
        <v>3550736</v>
      </c>
    </row>
    <row r="123" spans="1:9" x14ac:dyDescent="0.2">
      <c r="A123" s="77"/>
      <c r="B123" s="77"/>
      <c r="C123" s="89"/>
      <c r="D123" s="75"/>
      <c r="E123" s="75"/>
      <c r="F123" s="75"/>
      <c r="G123" s="54" t="s">
        <v>228</v>
      </c>
      <c r="H123" s="19">
        <f t="shared" ref="H123:H128" si="4">I123/1.12</f>
        <v>3959774.2142857141</v>
      </c>
      <c r="I123" s="19">
        <v>4434947.12</v>
      </c>
    </row>
    <row r="124" spans="1:9" ht="25.5" x14ac:dyDescent="0.2">
      <c r="A124" s="77"/>
      <c r="B124" s="77"/>
      <c r="C124" s="89"/>
      <c r="D124" s="75"/>
      <c r="E124" s="75"/>
      <c r="F124" s="75"/>
      <c r="G124" s="54" t="s">
        <v>229</v>
      </c>
      <c r="H124" s="19">
        <f t="shared" si="4"/>
        <v>4680000</v>
      </c>
      <c r="I124" s="19">
        <v>5241600</v>
      </c>
    </row>
    <row r="125" spans="1:9" x14ac:dyDescent="0.2">
      <c r="A125" s="77"/>
      <c r="B125" s="77"/>
      <c r="C125" s="89"/>
      <c r="D125" s="75"/>
      <c r="E125" s="75"/>
      <c r="F125" s="75"/>
      <c r="G125" s="54" t="s">
        <v>230</v>
      </c>
      <c r="H125" s="19">
        <f t="shared" si="4"/>
        <v>4352500</v>
      </c>
      <c r="I125" s="19">
        <v>4874800</v>
      </c>
    </row>
    <row r="126" spans="1:9" x14ac:dyDescent="0.2">
      <c r="A126" s="77"/>
      <c r="B126" s="77"/>
      <c r="C126" s="89"/>
      <c r="D126" s="75"/>
      <c r="E126" s="75"/>
      <c r="F126" s="75"/>
      <c r="G126" s="54" t="s">
        <v>231</v>
      </c>
      <c r="H126" s="19">
        <f t="shared" si="4"/>
        <v>588500.80357142852</v>
      </c>
      <c r="I126" s="19">
        <v>659120.9</v>
      </c>
    </row>
    <row r="127" spans="1:9" x14ac:dyDescent="0.2">
      <c r="A127" s="77"/>
      <c r="B127" s="77"/>
      <c r="C127" s="89"/>
      <c r="D127" s="75"/>
      <c r="E127" s="75"/>
      <c r="F127" s="75"/>
      <c r="G127" s="54" t="s">
        <v>232</v>
      </c>
      <c r="H127" s="19">
        <f t="shared" si="4"/>
        <v>2109375</v>
      </c>
      <c r="I127" s="19">
        <v>2362500</v>
      </c>
    </row>
    <row r="128" spans="1:9" ht="25.5" x14ac:dyDescent="0.2">
      <c r="A128" s="74"/>
      <c r="B128" s="74"/>
      <c r="C128" s="90"/>
      <c r="D128" s="72"/>
      <c r="E128" s="72"/>
      <c r="F128" s="72"/>
      <c r="G128" s="54" t="s">
        <v>233</v>
      </c>
      <c r="H128" s="19">
        <f t="shared" si="4"/>
        <v>722399.99999999988</v>
      </c>
      <c r="I128" s="19">
        <v>809088</v>
      </c>
    </row>
    <row r="129" spans="1:9" ht="30" customHeight="1" x14ac:dyDescent="0.2">
      <c r="A129" s="59">
        <v>79</v>
      </c>
      <c r="B129" s="57">
        <v>267</v>
      </c>
      <c r="C129" s="58">
        <v>42563</v>
      </c>
      <c r="D129" s="58" t="s">
        <v>100</v>
      </c>
      <c r="E129" s="57" t="s">
        <v>9</v>
      </c>
      <c r="F129" s="54" t="s">
        <v>22</v>
      </c>
      <c r="G129" s="54" t="s">
        <v>235</v>
      </c>
      <c r="H129" s="19">
        <v>3307000</v>
      </c>
      <c r="I129" s="19">
        <f>H129*1.12</f>
        <v>3703840.0000000005</v>
      </c>
    </row>
    <row r="130" spans="1:9" ht="15.75" customHeight="1" x14ac:dyDescent="0.2">
      <c r="A130" s="84">
        <v>80</v>
      </c>
      <c r="B130" s="73">
        <v>269</v>
      </c>
      <c r="C130" s="88">
        <v>42563</v>
      </c>
      <c r="D130" s="88" t="s">
        <v>100</v>
      </c>
      <c r="E130" s="73" t="s">
        <v>9</v>
      </c>
      <c r="F130" s="71" t="s">
        <v>20</v>
      </c>
      <c r="G130" s="54" t="s">
        <v>236</v>
      </c>
      <c r="H130" s="19">
        <v>789999.94</v>
      </c>
      <c r="I130" s="19">
        <f>H130*1.12</f>
        <v>884799.93280000007</v>
      </c>
    </row>
    <row r="131" spans="1:9" ht="15.75" customHeight="1" x14ac:dyDescent="0.2">
      <c r="A131" s="85"/>
      <c r="B131" s="74"/>
      <c r="C131" s="90"/>
      <c r="D131" s="90"/>
      <c r="E131" s="74"/>
      <c r="F131" s="72"/>
      <c r="G131" s="54" t="s">
        <v>237</v>
      </c>
      <c r="H131" s="19">
        <v>2742854</v>
      </c>
      <c r="I131" s="19">
        <f>H131*1.12</f>
        <v>3071996.4800000004</v>
      </c>
    </row>
    <row r="132" spans="1:9" ht="25.5" customHeight="1" x14ac:dyDescent="0.2">
      <c r="A132" s="84">
        <v>81</v>
      </c>
      <c r="B132" s="73">
        <v>270</v>
      </c>
      <c r="C132" s="88">
        <v>42564</v>
      </c>
      <c r="D132" s="88" t="s">
        <v>100</v>
      </c>
      <c r="E132" s="73" t="s">
        <v>9</v>
      </c>
      <c r="F132" s="71" t="s">
        <v>24</v>
      </c>
      <c r="G132" s="54" t="s">
        <v>238</v>
      </c>
      <c r="H132" s="19">
        <f>I132/1.12</f>
        <v>3405249.9999999995</v>
      </c>
      <c r="I132" s="19">
        <v>3813880</v>
      </c>
    </row>
    <row r="133" spans="1:9" x14ac:dyDescent="0.2">
      <c r="A133" s="86"/>
      <c r="B133" s="77"/>
      <c r="C133" s="89"/>
      <c r="D133" s="89"/>
      <c r="E133" s="77"/>
      <c r="F133" s="75"/>
      <c r="G133" s="54" t="s">
        <v>239</v>
      </c>
      <c r="H133" s="19">
        <f t="shared" ref="H133:H134" si="5">I133/1.12</f>
        <v>4062446.9999999995</v>
      </c>
      <c r="I133" s="19">
        <v>4549940.6399999997</v>
      </c>
    </row>
    <row r="134" spans="1:9" x14ac:dyDescent="0.2">
      <c r="A134" s="86"/>
      <c r="B134" s="77"/>
      <c r="C134" s="89"/>
      <c r="D134" s="89"/>
      <c r="E134" s="77"/>
      <c r="F134" s="75"/>
      <c r="G134" s="54" t="s">
        <v>240</v>
      </c>
      <c r="H134" s="19">
        <f t="shared" si="5"/>
        <v>10340999.999999998</v>
      </c>
      <c r="I134" s="19">
        <v>11581920</v>
      </c>
    </row>
    <row r="135" spans="1:9" x14ac:dyDescent="0.2">
      <c r="A135" s="86"/>
      <c r="B135" s="77"/>
      <c r="C135" s="89"/>
      <c r="D135" s="89"/>
      <c r="E135" s="77"/>
      <c r="F135" s="75"/>
      <c r="G135" s="54" t="s">
        <v>234</v>
      </c>
      <c r="H135" s="19">
        <v>213290.4</v>
      </c>
      <c r="I135" s="19">
        <f>H135*1.12</f>
        <v>238885.24800000002</v>
      </c>
    </row>
    <row r="136" spans="1:9" x14ac:dyDescent="0.2">
      <c r="A136" s="86"/>
      <c r="B136" s="77"/>
      <c r="C136" s="89"/>
      <c r="D136" s="89"/>
      <c r="E136" s="77"/>
      <c r="F136" s="75"/>
      <c r="G136" s="54" t="s">
        <v>234</v>
      </c>
      <c r="H136" s="19">
        <v>2682406</v>
      </c>
      <c r="I136" s="19">
        <f>H136*1.12</f>
        <v>3004294.72</v>
      </c>
    </row>
    <row r="137" spans="1:9" x14ac:dyDescent="0.2">
      <c r="A137" s="86"/>
      <c r="B137" s="77"/>
      <c r="C137" s="89"/>
      <c r="D137" s="89"/>
      <c r="E137" s="77"/>
      <c r="F137" s="75"/>
      <c r="G137" s="54" t="s">
        <v>241</v>
      </c>
      <c r="H137" s="19">
        <f>I137/1.12</f>
        <v>3127364</v>
      </c>
      <c r="I137" s="19">
        <v>3502647.68</v>
      </c>
    </row>
    <row r="138" spans="1:9" x14ac:dyDescent="0.2">
      <c r="A138" s="86"/>
      <c r="B138" s="77"/>
      <c r="C138" s="89"/>
      <c r="D138" s="89"/>
      <c r="E138" s="77"/>
      <c r="F138" s="75"/>
      <c r="G138" s="54" t="s">
        <v>242</v>
      </c>
      <c r="H138" s="19">
        <v>23800000</v>
      </c>
      <c r="I138" s="19">
        <f>H138*1.12</f>
        <v>26656000.000000004</v>
      </c>
    </row>
    <row r="139" spans="1:9" x14ac:dyDescent="0.2">
      <c r="A139" s="86"/>
      <c r="B139" s="77"/>
      <c r="C139" s="89"/>
      <c r="D139" s="89"/>
      <c r="E139" s="77"/>
      <c r="F139" s="75"/>
      <c r="G139" s="54" t="s">
        <v>242</v>
      </c>
      <c r="H139" s="19">
        <v>1040620</v>
      </c>
      <c r="I139" s="19">
        <f t="shared" ref="I139:I140" si="6">H139*1.12</f>
        <v>1165494.4000000001</v>
      </c>
    </row>
    <row r="140" spans="1:9" x14ac:dyDescent="0.2">
      <c r="A140" s="86"/>
      <c r="B140" s="77"/>
      <c r="C140" s="89"/>
      <c r="D140" s="89"/>
      <c r="E140" s="77"/>
      <c r="F140" s="75"/>
      <c r="G140" s="54" t="s">
        <v>243</v>
      </c>
      <c r="H140" s="19">
        <v>1627303.9</v>
      </c>
      <c r="I140" s="19">
        <f t="shared" si="6"/>
        <v>1822580.368</v>
      </c>
    </row>
    <row r="141" spans="1:9" x14ac:dyDescent="0.2">
      <c r="A141" s="86"/>
      <c r="B141" s="77"/>
      <c r="C141" s="89"/>
      <c r="D141" s="89"/>
      <c r="E141" s="77"/>
      <c r="F141" s="75"/>
      <c r="G141" s="54" t="s">
        <v>244</v>
      </c>
      <c r="H141" s="19">
        <f>I141/1.12</f>
        <v>3553899.9999999995</v>
      </c>
      <c r="I141" s="19">
        <v>3980368</v>
      </c>
    </row>
    <row r="142" spans="1:9" x14ac:dyDescent="0.2">
      <c r="A142" s="85"/>
      <c r="B142" s="74"/>
      <c r="C142" s="90"/>
      <c r="D142" s="90"/>
      <c r="E142" s="74"/>
      <c r="F142" s="72"/>
      <c r="G142" s="54" t="s">
        <v>245</v>
      </c>
      <c r="H142" s="19">
        <v>2972000</v>
      </c>
      <c r="I142" s="19">
        <f>H142*1.12</f>
        <v>3328640.0000000005</v>
      </c>
    </row>
    <row r="143" spans="1:9" ht="51" x14ac:dyDescent="0.2">
      <c r="A143" s="59">
        <v>82</v>
      </c>
      <c r="B143" s="57">
        <v>271</v>
      </c>
      <c r="C143" s="58">
        <v>42564</v>
      </c>
      <c r="D143" s="58" t="s">
        <v>100</v>
      </c>
      <c r="E143" s="57" t="s">
        <v>2</v>
      </c>
      <c r="F143" s="54" t="s">
        <v>246</v>
      </c>
      <c r="G143" s="54" t="s">
        <v>247</v>
      </c>
      <c r="H143" s="19">
        <f>I143/1.12</f>
        <v>8034999.9999999991</v>
      </c>
      <c r="I143" s="19">
        <v>8999200</v>
      </c>
    </row>
    <row r="144" spans="1:9" ht="38.25" x14ac:dyDescent="0.2">
      <c r="A144" s="59">
        <v>83</v>
      </c>
      <c r="B144" s="57">
        <v>272</v>
      </c>
      <c r="C144" s="58">
        <v>42565</v>
      </c>
      <c r="D144" s="58" t="s">
        <v>100</v>
      </c>
      <c r="E144" s="57" t="s">
        <v>2</v>
      </c>
      <c r="F144" s="54" t="s">
        <v>25</v>
      </c>
      <c r="G144" s="54" t="s">
        <v>248</v>
      </c>
      <c r="H144" s="19">
        <f>I144/1.12</f>
        <v>10366799.999999998</v>
      </c>
      <c r="I144" s="19">
        <v>11610816</v>
      </c>
    </row>
    <row r="145" spans="1:9" x14ac:dyDescent="0.2">
      <c r="A145" s="59">
        <v>84</v>
      </c>
      <c r="B145" s="57">
        <v>273</v>
      </c>
      <c r="C145" s="58">
        <v>42565</v>
      </c>
      <c r="D145" s="58" t="s">
        <v>100</v>
      </c>
      <c r="E145" s="57" t="s">
        <v>7</v>
      </c>
      <c r="F145" s="54" t="s">
        <v>18</v>
      </c>
      <c r="G145" s="54" t="s">
        <v>249</v>
      </c>
      <c r="H145" s="19">
        <f>I145/1.12</f>
        <v>2078670.0000000002</v>
      </c>
      <c r="I145" s="19">
        <v>2328110.4000000004</v>
      </c>
    </row>
    <row r="146" spans="1:9" ht="25.5" customHeight="1" x14ac:dyDescent="0.2">
      <c r="A146" s="84">
        <v>85</v>
      </c>
      <c r="B146" s="73">
        <v>275</v>
      </c>
      <c r="C146" s="88">
        <v>42565</v>
      </c>
      <c r="D146" s="88" t="s">
        <v>100</v>
      </c>
      <c r="E146" s="73" t="s">
        <v>9</v>
      </c>
      <c r="F146" s="71" t="s">
        <v>23</v>
      </c>
      <c r="G146" s="54" t="s">
        <v>238</v>
      </c>
      <c r="H146" s="19">
        <f t="shared" ref="H146:H147" si="7">I146/1.12</f>
        <v>9590000</v>
      </c>
      <c r="I146" s="19">
        <v>10740800</v>
      </c>
    </row>
    <row r="147" spans="1:9" x14ac:dyDescent="0.2">
      <c r="A147" s="86"/>
      <c r="B147" s="77"/>
      <c r="C147" s="89"/>
      <c r="D147" s="89"/>
      <c r="E147" s="77"/>
      <c r="F147" s="75"/>
      <c r="G147" s="54" t="s">
        <v>240</v>
      </c>
      <c r="H147" s="19">
        <f t="shared" si="7"/>
        <v>23613499.999999996</v>
      </c>
      <c r="I147" s="19">
        <v>26447120</v>
      </c>
    </row>
    <row r="148" spans="1:9" x14ac:dyDescent="0.2">
      <c r="A148" s="86"/>
      <c r="B148" s="77"/>
      <c r="C148" s="89"/>
      <c r="D148" s="89"/>
      <c r="E148" s="77"/>
      <c r="F148" s="75"/>
      <c r="G148" s="54" t="s">
        <v>234</v>
      </c>
      <c r="H148" s="19">
        <v>2275746</v>
      </c>
      <c r="I148" s="19">
        <f>H148*1.12</f>
        <v>2548835.52</v>
      </c>
    </row>
    <row r="149" spans="1:9" x14ac:dyDescent="0.2">
      <c r="A149" s="86"/>
      <c r="B149" s="77"/>
      <c r="C149" s="89"/>
      <c r="D149" s="89"/>
      <c r="E149" s="77"/>
      <c r="F149" s="75"/>
      <c r="G149" s="54" t="s">
        <v>234</v>
      </c>
      <c r="H149" s="19">
        <v>8088400</v>
      </c>
      <c r="I149" s="19">
        <f t="shared" ref="I149:I151" si="8">H149*1.12</f>
        <v>9059008</v>
      </c>
    </row>
    <row r="150" spans="1:9" x14ac:dyDescent="0.2">
      <c r="A150" s="86"/>
      <c r="B150" s="77"/>
      <c r="C150" s="89"/>
      <c r="D150" s="89"/>
      <c r="E150" s="77"/>
      <c r="F150" s="75"/>
      <c r="G150" s="54" t="s">
        <v>250</v>
      </c>
      <c r="H150" s="19">
        <v>7153629</v>
      </c>
      <c r="I150" s="19">
        <f t="shared" si="8"/>
        <v>8012064.4800000004</v>
      </c>
    </row>
    <row r="151" spans="1:9" x14ac:dyDescent="0.2">
      <c r="A151" s="85"/>
      <c r="B151" s="74"/>
      <c r="C151" s="90"/>
      <c r="D151" s="90"/>
      <c r="E151" s="74"/>
      <c r="F151" s="72"/>
      <c r="G151" s="54" t="s">
        <v>243</v>
      </c>
      <c r="H151" s="19">
        <v>5622500</v>
      </c>
      <c r="I151" s="19">
        <f t="shared" si="8"/>
        <v>6297200.0000000009</v>
      </c>
    </row>
    <row r="152" spans="1:9" ht="51" x14ac:dyDescent="0.2">
      <c r="A152" s="68">
        <v>86</v>
      </c>
      <c r="B152" s="64">
        <v>280</v>
      </c>
      <c r="C152" s="67">
        <v>42566</v>
      </c>
      <c r="D152" s="67" t="s">
        <v>38</v>
      </c>
      <c r="E152" s="64" t="s">
        <v>2</v>
      </c>
      <c r="F152" s="63" t="s">
        <v>272</v>
      </c>
      <c r="G152" s="69" t="s">
        <v>273</v>
      </c>
      <c r="H152" s="19">
        <f>I152/1.12</f>
        <v>1519999.9999999998</v>
      </c>
      <c r="I152" s="19">
        <v>1702400</v>
      </c>
    </row>
    <row r="153" spans="1:9" x14ac:dyDescent="0.2">
      <c r="A153" s="84">
        <v>87</v>
      </c>
      <c r="B153" s="73">
        <v>283</v>
      </c>
      <c r="C153" s="82">
        <v>42570</v>
      </c>
      <c r="D153" s="71" t="s">
        <v>100</v>
      </c>
      <c r="E153" s="71" t="s">
        <v>2</v>
      </c>
      <c r="F153" s="71" t="s">
        <v>21</v>
      </c>
      <c r="G153" s="54" t="s">
        <v>251</v>
      </c>
      <c r="H153" s="19">
        <v>3250000</v>
      </c>
      <c r="I153" s="19">
        <f>H153*1.12</f>
        <v>3640000.0000000005</v>
      </c>
    </row>
    <row r="154" spans="1:9" x14ac:dyDescent="0.2">
      <c r="A154" s="86"/>
      <c r="B154" s="77"/>
      <c r="C154" s="75"/>
      <c r="D154" s="75"/>
      <c r="E154" s="75"/>
      <c r="F154" s="75"/>
      <c r="G154" s="54" t="s">
        <v>238</v>
      </c>
      <c r="H154" s="19">
        <f>I154/1.12</f>
        <v>5663945</v>
      </c>
      <c r="I154" s="19">
        <v>6343618.4000000004</v>
      </c>
    </row>
    <row r="155" spans="1:9" x14ac:dyDescent="0.2">
      <c r="A155" s="86"/>
      <c r="B155" s="77"/>
      <c r="C155" s="75"/>
      <c r="D155" s="75"/>
      <c r="E155" s="75"/>
      <c r="F155" s="75"/>
      <c r="G155" s="54" t="s">
        <v>252</v>
      </c>
      <c r="H155" s="19">
        <v>700000</v>
      </c>
      <c r="I155" s="19">
        <f>H155*1.12</f>
        <v>784000.00000000012</v>
      </c>
    </row>
    <row r="156" spans="1:9" x14ac:dyDescent="0.2">
      <c r="A156" s="86"/>
      <c r="B156" s="77"/>
      <c r="C156" s="75"/>
      <c r="D156" s="75"/>
      <c r="E156" s="75"/>
      <c r="F156" s="75"/>
      <c r="G156" s="54" t="s">
        <v>253</v>
      </c>
      <c r="H156" s="19">
        <v>17000000</v>
      </c>
      <c r="I156" s="19">
        <f t="shared" ref="I156:I161" si="9">H156*1.12</f>
        <v>19040000</v>
      </c>
    </row>
    <row r="157" spans="1:9" x14ac:dyDescent="0.2">
      <c r="A157" s="86"/>
      <c r="B157" s="77"/>
      <c r="C157" s="75"/>
      <c r="D157" s="75"/>
      <c r="E157" s="75"/>
      <c r="F157" s="75"/>
      <c r="G157" s="54" t="s">
        <v>254</v>
      </c>
      <c r="H157" s="19">
        <v>3142270</v>
      </c>
      <c r="I157" s="19">
        <f t="shared" si="9"/>
        <v>3519342.4000000004</v>
      </c>
    </row>
    <row r="158" spans="1:9" x14ac:dyDescent="0.2">
      <c r="A158" s="86"/>
      <c r="B158" s="77"/>
      <c r="C158" s="75"/>
      <c r="D158" s="75"/>
      <c r="E158" s="75"/>
      <c r="F158" s="75"/>
      <c r="G158" s="54" t="s">
        <v>255</v>
      </c>
      <c r="H158" s="19">
        <v>580000</v>
      </c>
      <c r="I158" s="19">
        <f t="shared" si="9"/>
        <v>649600.00000000012</v>
      </c>
    </row>
    <row r="159" spans="1:9" x14ac:dyDescent="0.2">
      <c r="A159" s="86"/>
      <c r="B159" s="77"/>
      <c r="C159" s="75"/>
      <c r="D159" s="75"/>
      <c r="E159" s="75"/>
      <c r="F159" s="75"/>
      <c r="G159" s="54" t="s">
        <v>243</v>
      </c>
      <c r="H159" s="19">
        <v>770820</v>
      </c>
      <c r="I159" s="19">
        <f t="shared" si="9"/>
        <v>863318.40000000014</v>
      </c>
    </row>
    <row r="160" spans="1:9" x14ac:dyDescent="0.2">
      <c r="A160" s="86"/>
      <c r="B160" s="77"/>
      <c r="C160" s="75"/>
      <c r="D160" s="75"/>
      <c r="E160" s="75"/>
      <c r="F160" s="75"/>
      <c r="G160" s="54" t="s">
        <v>256</v>
      </c>
      <c r="H160" s="19">
        <v>3600000</v>
      </c>
      <c r="I160" s="19">
        <f t="shared" si="9"/>
        <v>4032000.0000000005</v>
      </c>
    </row>
    <row r="161" spans="1:9" x14ac:dyDescent="0.2">
      <c r="A161" s="85"/>
      <c r="B161" s="74"/>
      <c r="C161" s="72"/>
      <c r="D161" s="72"/>
      <c r="E161" s="72"/>
      <c r="F161" s="72"/>
      <c r="G161" s="54" t="s">
        <v>245</v>
      </c>
      <c r="H161" s="19">
        <v>3235000</v>
      </c>
      <c r="I161" s="19">
        <f t="shared" si="9"/>
        <v>3623200.0000000005</v>
      </c>
    </row>
    <row r="162" spans="1:9" x14ac:dyDescent="0.2">
      <c r="A162" s="84">
        <v>88</v>
      </c>
      <c r="B162" s="73">
        <v>285</v>
      </c>
      <c r="C162" s="88">
        <v>42571</v>
      </c>
      <c r="D162" s="88" t="s">
        <v>100</v>
      </c>
      <c r="E162" s="73" t="s">
        <v>7</v>
      </c>
      <c r="F162" s="71" t="s">
        <v>257</v>
      </c>
      <c r="G162" s="60" t="s">
        <v>241</v>
      </c>
      <c r="H162" s="19">
        <f>I162/1.12</f>
        <v>611379.99999999988</v>
      </c>
      <c r="I162" s="19">
        <v>684745.6</v>
      </c>
    </row>
    <row r="163" spans="1:9" x14ac:dyDescent="0.2">
      <c r="A163" s="85"/>
      <c r="B163" s="74"/>
      <c r="C163" s="90"/>
      <c r="D163" s="90"/>
      <c r="E163" s="74"/>
      <c r="F163" s="72"/>
      <c r="G163" s="54" t="s">
        <v>258</v>
      </c>
      <c r="H163" s="19">
        <v>629270</v>
      </c>
      <c r="I163" s="19">
        <f>H163*1.12</f>
        <v>704782.4</v>
      </c>
    </row>
    <row r="164" spans="1:9" x14ac:dyDescent="0.2">
      <c r="A164" s="59">
        <v>89</v>
      </c>
      <c r="B164" s="57">
        <v>286</v>
      </c>
      <c r="C164" s="58">
        <v>42571</v>
      </c>
      <c r="D164" s="58" t="s">
        <v>38</v>
      </c>
      <c r="E164" s="57" t="s">
        <v>7</v>
      </c>
      <c r="F164" s="54" t="s">
        <v>260</v>
      </c>
      <c r="G164" s="54" t="s">
        <v>259</v>
      </c>
      <c r="H164" s="19">
        <f>I164/1.12</f>
        <v>183039.99999999997</v>
      </c>
      <c r="I164" s="19">
        <f>102502.4*2</f>
        <v>205004.79999999999</v>
      </c>
    </row>
    <row r="165" spans="1:9" x14ac:dyDescent="0.2">
      <c r="A165" s="59">
        <v>90</v>
      </c>
      <c r="B165" s="57">
        <v>288</v>
      </c>
      <c r="C165" s="58">
        <v>42572</v>
      </c>
      <c r="D165" s="58" t="s">
        <v>100</v>
      </c>
      <c r="E165" s="57" t="s">
        <v>7</v>
      </c>
      <c r="F165" s="54" t="s">
        <v>17</v>
      </c>
      <c r="G165" s="54" t="s">
        <v>261</v>
      </c>
      <c r="H165" s="19">
        <f>I165/1.12</f>
        <v>5533278.5714285709</v>
      </c>
      <c r="I165" s="19">
        <v>6197272</v>
      </c>
    </row>
    <row r="166" spans="1:9" x14ac:dyDescent="0.2">
      <c r="A166" s="59">
        <v>91</v>
      </c>
      <c r="B166" s="57">
        <v>289</v>
      </c>
      <c r="C166" s="58">
        <v>42572</v>
      </c>
      <c r="D166" s="58" t="s">
        <v>100</v>
      </c>
      <c r="E166" s="57" t="s">
        <v>7</v>
      </c>
      <c r="F166" s="54" t="s">
        <v>262</v>
      </c>
      <c r="G166" s="54" t="s">
        <v>242</v>
      </c>
      <c r="H166" s="19">
        <f>I166/1.12</f>
        <v>2246461.2142857141</v>
      </c>
      <c r="I166" s="19">
        <v>2516036.56</v>
      </c>
    </row>
    <row r="167" spans="1:9" ht="74.25" customHeight="1" x14ac:dyDescent="0.2">
      <c r="A167" s="59">
        <v>92</v>
      </c>
      <c r="B167" s="57">
        <v>290</v>
      </c>
      <c r="C167" s="58">
        <v>42572</v>
      </c>
      <c r="D167" s="58" t="s">
        <v>100</v>
      </c>
      <c r="E167" s="57" t="s">
        <v>9</v>
      </c>
      <c r="F167" s="54" t="s">
        <v>223</v>
      </c>
      <c r="G167" s="54" t="s">
        <v>222</v>
      </c>
      <c r="H167" s="19">
        <f>I167/1.12</f>
        <v>20105999.999999996</v>
      </c>
      <c r="I167" s="19">
        <v>22518720</v>
      </c>
    </row>
    <row r="168" spans="1:9" x14ac:dyDescent="0.2">
      <c r="A168" s="84">
        <v>93</v>
      </c>
      <c r="B168" s="73">
        <v>291</v>
      </c>
      <c r="C168" s="82">
        <v>42572</v>
      </c>
      <c r="D168" s="71" t="s">
        <v>100</v>
      </c>
      <c r="E168" s="71" t="s">
        <v>7</v>
      </c>
      <c r="F168" s="71" t="s">
        <v>203</v>
      </c>
      <c r="G168" s="54" t="s">
        <v>241</v>
      </c>
      <c r="H168" s="19">
        <v>930444.99999999988</v>
      </c>
      <c r="I168" s="19">
        <v>1042098.3999999999</v>
      </c>
    </row>
    <row r="169" spans="1:9" x14ac:dyDescent="0.2">
      <c r="A169" s="86"/>
      <c r="B169" s="77"/>
      <c r="C169" s="75"/>
      <c r="D169" s="75"/>
      <c r="E169" s="75"/>
      <c r="F169" s="75"/>
      <c r="G169" s="54" t="s">
        <v>245</v>
      </c>
      <c r="H169" s="19">
        <v>260450</v>
      </c>
      <c r="I169" s="19">
        <v>291704</v>
      </c>
    </row>
    <row r="170" spans="1:9" x14ac:dyDescent="0.2">
      <c r="A170" s="86"/>
      <c r="B170" s="77"/>
      <c r="C170" s="75"/>
      <c r="D170" s="75"/>
      <c r="E170" s="75"/>
      <c r="F170" s="75"/>
      <c r="G170" s="54" t="s">
        <v>264</v>
      </c>
      <c r="H170" s="19">
        <v>728208</v>
      </c>
      <c r="I170" s="19">
        <v>815592.9600000002</v>
      </c>
    </row>
    <row r="171" spans="1:9" x14ac:dyDescent="0.2">
      <c r="A171" s="86"/>
      <c r="B171" s="77"/>
      <c r="C171" s="75"/>
      <c r="D171" s="75"/>
      <c r="E171" s="75"/>
      <c r="F171" s="75"/>
      <c r="G171" s="54" t="s">
        <v>263</v>
      </c>
      <c r="H171" s="19">
        <v>234640</v>
      </c>
      <c r="I171" s="19">
        <v>262796.80000000005</v>
      </c>
    </row>
    <row r="172" spans="1:9" x14ac:dyDescent="0.2">
      <c r="A172" s="86"/>
      <c r="B172" s="77"/>
      <c r="C172" s="75"/>
      <c r="D172" s="75"/>
      <c r="E172" s="75"/>
      <c r="F172" s="75"/>
      <c r="G172" s="54" t="s">
        <v>239</v>
      </c>
      <c r="H172" s="19">
        <v>997498</v>
      </c>
      <c r="I172" s="19">
        <v>1117197.7599999998</v>
      </c>
    </row>
    <row r="173" spans="1:9" x14ac:dyDescent="0.2">
      <c r="A173" s="86"/>
      <c r="B173" s="77"/>
      <c r="C173" s="75"/>
      <c r="D173" s="75"/>
      <c r="E173" s="75"/>
      <c r="F173" s="75"/>
      <c r="G173" s="54" t="s">
        <v>243</v>
      </c>
      <c r="H173" s="19">
        <v>961510</v>
      </c>
      <c r="I173" s="19">
        <v>1076891.2000000002</v>
      </c>
    </row>
    <row r="174" spans="1:9" x14ac:dyDescent="0.2">
      <c r="A174" s="86"/>
      <c r="B174" s="77"/>
      <c r="C174" s="75"/>
      <c r="D174" s="75"/>
      <c r="E174" s="75"/>
      <c r="F174" s="75"/>
      <c r="G174" s="54" t="s">
        <v>265</v>
      </c>
      <c r="H174" s="19">
        <v>737900</v>
      </c>
      <c r="I174" s="19">
        <v>826448.00000000012</v>
      </c>
    </row>
    <row r="175" spans="1:9" x14ac:dyDescent="0.2">
      <c r="A175" s="86"/>
      <c r="B175" s="77"/>
      <c r="C175" s="75"/>
      <c r="D175" s="75"/>
      <c r="E175" s="75"/>
      <c r="F175" s="75"/>
      <c r="G175" s="54" t="s">
        <v>268</v>
      </c>
      <c r="H175" s="19">
        <v>1092630</v>
      </c>
      <c r="I175" s="19">
        <v>1223745.5999999999</v>
      </c>
    </row>
    <row r="176" spans="1:9" x14ac:dyDescent="0.2">
      <c r="A176" s="86"/>
      <c r="B176" s="77"/>
      <c r="C176" s="75"/>
      <c r="D176" s="75"/>
      <c r="E176" s="75"/>
      <c r="F176" s="75"/>
      <c r="G176" s="63" t="s">
        <v>234</v>
      </c>
      <c r="H176" s="19">
        <v>513410</v>
      </c>
      <c r="I176" s="19">
        <v>575019.20000000007</v>
      </c>
    </row>
    <row r="177" spans="1:9" x14ac:dyDescent="0.2">
      <c r="A177" s="86"/>
      <c r="B177" s="77"/>
      <c r="C177" s="75"/>
      <c r="D177" s="75"/>
      <c r="E177" s="75"/>
      <c r="F177" s="75"/>
      <c r="G177" s="63" t="s">
        <v>267</v>
      </c>
      <c r="H177" s="19">
        <v>674550</v>
      </c>
      <c r="I177" s="19">
        <v>755496</v>
      </c>
    </row>
    <row r="178" spans="1:9" x14ac:dyDescent="0.2">
      <c r="A178" s="85"/>
      <c r="B178" s="74"/>
      <c r="C178" s="72"/>
      <c r="D178" s="72"/>
      <c r="E178" s="72"/>
      <c r="F178" s="72"/>
      <c r="G178" s="63" t="s">
        <v>266</v>
      </c>
      <c r="H178" s="19">
        <v>1234529.9999999998</v>
      </c>
      <c r="I178" s="19">
        <v>1382673.6</v>
      </c>
    </row>
    <row r="179" spans="1:9" x14ac:dyDescent="0.2">
      <c r="A179" s="56">
        <v>94</v>
      </c>
      <c r="B179" s="53">
        <v>292</v>
      </c>
      <c r="C179" s="55">
        <v>42576</v>
      </c>
      <c r="D179" s="52" t="s">
        <v>100</v>
      </c>
      <c r="E179" s="52" t="s">
        <v>7</v>
      </c>
      <c r="F179" s="52" t="s">
        <v>269</v>
      </c>
      <c r="G179" s="63" t="s">
        <v>270</v>
      </c>
      <c r="H179" s="19">
        <v>26162982.142857101</v>
      </c>
      <c r="I179" s="19">
        <v>29302540</v>
      </c>
    </row>
    <row r="180" spans="1:9" x14ac:dyDescent="0.2">
      <c r="A180" s="84">
        <v>95</v>
      </c>
      <c r="B180" s="73">
        <v>293</v>
      </c>
      <c r="C180" s="82">
        <v>42576</v>
      </c>
      <c r="D180" s="71" t="s">
        <v>100</v>
      </c>
      <c r="E180" s="71" t="s">
        <v>7</v>
      </c>
      <c r="F180" s="71" t="s">
        <v>274</v>
      </c>
      <c r="G180" s="70" t="s">
        <v>275</v>
      </c>
      <c r="H180" s="19">
        <v>258184</v>
      </c>
      <c r="I180" s="19">
        <f>H180*1.12</f>
        <v>289166.08000000002</v>
      </c>
    </row>
    <row r="181" spans="1:9" x14ac:dyDescent="0.2">
      <c r="A181" s="85"/>
      <c r="B181" s="74"/>
      <c r="C181" s="83"/>
      <c r="D181" s="72"/>
      <c r="E181" s="72"/>
      <c r="F181" s="72"/>
      <c r="G181" s="63" t="s">
        <v>276</v>
      </c>
      <c r="H181" s="19">
        <f>I181/1.12</f>
        <v>320399.99999999994</v>
      </c>
      <c r="I181" s="19">
        <v>358848</v>
      </c>
    </row>
    <row r="182" spans="1:9" ht="44.25" customHeight="1" x14ac:dyDescent="0.2">
      <c r="A182" s="66">
        <v>96</v>
      </c>
      <c r="B182" s="62">
        <v>296</v>
      </c>
      <c r="C182" s="65">
        <v>42578</v>
      </c>
      <c r="D182" s="61" t="s">
        <v>100</v>
      </c>
      <c r="E182" s="61" t="s">
        <v>9</v>
      </c>
      <c r="F182" s="70" t="s">
        <v>19</v>
      </c>
      <c r="G182" s="70" t="s">
        <v>277</v>
      </c>
      <c r="H182" s="19">
        <f>I182/1.12</f>
        <v>14729699.999999998</v>
      </c>
      <c r="I182" s="19">
        <v>16497264</v>
      </c>
    </row>
    <row r="183" spans="1:9" x14ac:dyDescent="0.2">
      <c r="A183" s="66">
        <v>97</v>
      </c>
      <c r="B183" s="62">
        <v>299</v>
      </c>
      <c r="C183" s="65">
        <v>42580</v>
      </c>
      <c r="D183" s="61" t="s">
        <v>38</v>
      </c>
      <c r="E183" s="61" t="s">
        <v>7</v>
      </c>
      <c r="F183" s="70" t="s">
        <v>279</v>
      </c>
      <c r="G183" s="70" t="s">
        <v>278</v>
      </c>
      <c r="H183" s="19">
        <f t="shared" ref="H183:H184" si="10">I183/1.12</f>
        <v>701535.7142857142</v>
      </c>
      <c r="I183" s="19">
        <v>785720</v>
      </c>
    </row>
    <row r="184" spans="1:9" ht="38.25" x14ac:dyDescent="0.2">
      <c r="A184" s="66">
        <v>98</v>
      </c>
      <c r="B184" s="62">
        <v>301</v>
      </c>
      <c r="C184" s="65">
        <v>42580</v>
      </c>
      <c r="D184" s="61" t="s">
        <v>100</v>
      </c>
      <c r="E184" s="61" t="s">
        <v>2</v>
      </c>
      <c r="F184" s="70" t="s">
        <v>16</v>
      </c>
      <c r="G184" s="70" t="s">
        <v>280</v>
      </c>
      <c r="H184" s="19">
        <f t="shared" si="10"/>
        <v>10528999.999999998</v>
      </c>
      <c r="I184" s="19">
        <v>11792480</v>
      </c>
    </row>
  </sheetData>
  <autoFilter ref="A4:I184"/>
  <mergeCells count="138">
    <mergeCell ref="B168:B178"/>
    <mergeCell ref="A168:A178"/>
    <mergeCell ref="F162:F163"/>
    <mergeCell ref="E162:E163"/>
    <mergeCell ref="D162:D163"/>
    <mergeCell ref="C162:C163"/>
    <mergeCell ref="F168:F178"/>
    <mergeCell ref="C168:C178"/>
    <mergeCell ref="D168:D178"/>
    <mergeCell ref="E168:E178"/>
    <mergeCell ref="B153:B161"/>
    <mergeCell ref="A153:A161"/>
    <mergeCell ref="B162:B163"/>
    <mergeCell ref="A162:A163"/>
    <mergeCell ref="F153:F161"/>
    <mergeCell ref="C153:C161"/>
    <mergeCell ref="D153:D161"/>
    <mergeCell ref="E153:E161"/>
    <mergeCell ref="B146:B151"/>
    <mergeCell ref="A146:A151"/>
    <mergeCell ref="F146:F151"/>
    <mergeCell ref="E146:E151"/>
    <mergeCell ref="D146:D151"/>
    <mergeCell ref="C146:C151"/>
    <mergeCell ref="B132:B142"/>
    <mergeCell ref="A132:A142"/>
    <mergeCell ref="F132:F142"/>
    <mergeCell ref="E132:E142"/>
    <mergeCell ref="D132:D142"/>
    <mergeCell ref="C132:C142"/>
    <mergeCell ref="B122:B128"/>
    <mergeCell ref="A122:A128"/>
    <mergeCell ref="C122:C128"/>
    <mergeCell ref="F122:F128"/>
    <mergeCell ref="D122:D128"/>
    <mergeCell ref="E122:E128"/>
    <mergeCell ref="A130:A131"/>
    <mergeCell ref="B130:B131"/>
    <mergeCell ref="C130:C131"/>
    <mergeCell ref="D130:D131"/>
    <mergeCell ref="E130:E131"/>
    <mergeCell ref="F130:F131"/>
    <mergeCell ref="F119:F121"/>
    <mergeCell ref="A119:A121"/>
    <mergeCell ref="B119:B121"/>
    <mergeCell ref="C119:C121"/>
    <mergeCell ref="D119:D121"/>
    <mergeCell ref="E119:E121"/>
    <mergeCell ref="C113:C115"/>
    <mergeCell ref="D113:D115"/>
    <mergeCell ref="B113:B115"/>
    <mergeCell ref="A113:A115"/>
    <mergeCell ref="F101:F108"/>
    <mergeCell ref="D101:D108"/>
    <mergeCell ref="C101:C108"/>
    <mergeCell ref="B101:B108"/>
    <mergeCell ref="A34:A36"/>
    <mergeCell ref="B34:B36"/>
    <mergeCell ref="C34:C36"/>
    <mergeCell ref="D34:D36"/>
    <mergeCell ref="E34:E36"/>
    <mergeCell ref="E43:E44"/>
    <mergeCell ref="F43:F44"/>
    <mergeCell ref="A41:A42"/>
    <mergeCell ref="A1:I1"/>
    <mergeCell ref="A13:A15"/>
    <mergeCell ref="B13:B15"/>
    <mergeCell ref="C13:C15"/>
    <mergeCell ref="D13:D15"/>
    <mergeCell ref="A30:A33"/>
    <mergeCell ref="B30:B33"/>
    <mergeCell ref="C30:C33"/>
    <mergeCell ref="D30:D33"/>
    <mergeCell ref="E30:E33"/>
    <mergeCell ref="A21:A23"/>
    <mergeCell ref="B21:B23"/>
    <mergeCell ref="C21:C23"/>
    <mergeCell ref="D21:D23"/>
    <mergeCell ref="E21:E23"/>
    <mergeCell ref="B41:B42"/>
    <mergeCell ref="C41:C42"/>
    <mergeCell ref="D41:D42"/>
    <mergeCell ref="E41:E42"/>
    <mergeCell ref="F41:F42"/>
    <mergeCell ref="A43:A44"/>
    <mergeCell ref="B43:B44"/>
    <mergeCell ref="C43:C44"/>
    <mergeCell ref="D43:D44"/>
    <mergeCell ref="A45:A46"/>
    <mergeCell ref="B45:B46"/>
    <mergeCell ref="C45:C46"/>
    <mergeCell ref="D45:D46"/>
    <mergeCell ref="G45:G46"/>
    <mergeCell ref="E50:E55"/>
    <mergeCell ref="A58:A59"/>
    <mergeCell ref="B58:B59"/>
    <mergeCell ref="C58:C59"/>
    <mergeCell ref="D58:D59"/>
    <mergeCell ref="E58:E59"/>
    <mergeCell ref="A47:A48"/>
    <mergeCell ref="B47:B48"/>
    <mergeCell ref="C47:C48"/>
    <mergeCell ref="D47:D48"/>
    <mergeCell ref="A60:A61"/>
    <mergeCell ref="B60:B61"/>
    <mergeCell ref="C60:C61"/>
    <mergeCell ref="D60:D61"/>
    <mergeCell ref="A50:A55"/>
    <mergeCell ref="B50:B55"/>
    <mergeCell ref="C50:C55"/>
    <mergeCell ref="D50:D55"/>
    <mergeCell ref="B82:B90"/>
    <mergeCell ref="C82:C90"/>
    <mergeCell ref="D82:D90"/>
    <mergeCell ref="F180:F181"/>
    <mergeCell ref="E180:E181"/>
    <mergeCell ref="C180:C181"/>
    <mergeCell ref="D180:D181"/>
    <mergeCell ref="B180:B181"/>
    <mergeCell ref="A180:A181"/>
    <mergeCell ref="E82:E90"/>
    <mergeCell ref="A82:A90"/>
    <mergeCell ref="E66:E72"/>
    <mergeCell ref="A74:A76"/>
    <mergeCell ref="B74:B76"/>
    <mergeCell ref="C74:C76"/>
    <mergeCell ref="D74:D76"/>
    <mergeCell ref="E74:E76"/>
    <mergeCell ref="A66:A72"/>
    <mergeCell ref="B66:B72"/>
    <mergeCell ref="C66:C72"/>
    <mergeCell ref="D66:D72"/>
    <mergeCell ref="A77:A78"/>
    <mergeCell ref="B77:B78"/>
    <mergeCell ref="C77:C78"/>
    <mergeCell ref="D77:D78"/>
    <mergeCell ref="A101:A108"/>
    <mergeCell ref="E101:E108"/>
  </mergeCells>
  <printOptions horizontalCentered="1"/>
  <pageMargins left="0" right="0" top="0" bottom="0" header="0" footer="0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ОИ 2016</vt:lpstr>
    </vt:vector>
  </TitlesOfParts>
  <Company>KGM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KGM</dc:creator>
  <cp:lastModifiedBy>Аманбаева Зарина Нурмухановна</cp:lastModifiedBy>
  <cp:lastPrinted>2016-08-02T05:36:00Z</cp:lastPrinted>
  <dcterms:created xsi:type="dcterms:W3CDTF">2010-08-10T10:30:02Z</dcterms:created>
  <dcterms:modified xsi:type="dcterms:W3CDTF">2016-08-02T14:19:50Z</dcterms:modified>
</cp:coreProperties>
</file>