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seydomarov\Desktop\План_закупок\"/>
    </mc:Choice>
  </mc:AlternateContent>
  <bookViews>
    <workbookView xWindow="0" yWindow="0" windowWidth="19200" windowHeight="11595" activeTab="1"/>
  </bookViews>
  <sheets>
    <sheet name="План_уточ_14_05_14" sheetId="2" r:id="rId1"/>
    <sheet name="Дополн_изменения" sheetId="3" r:id="rId2"/>
  </sheets>
  <definedNames>
    <definedName name="_xlnm.Print_Area" localSheetId="1">Дополн_изменения!$A$1:$X$216</definedName>
    <definedName name="_xlnm.Print_Area" localSheetId="0">План_уточ_14_05_14!$A$1:$X$286</definedName>
  </definedNames>
  <calcPr calcId="152511"/>
</workbook>
</file>

<file path=xl/calcChain.xml><?xml version="1.0" encoding="utf-8"?>
<calcChain xmlns="http://schemas.openxmlformats.org/spreadsheetml/2006/main">
  <c r="T219" i="2" l="1"/>
  <c r="T213" i="2"/>
  <c r="T182" i="2"/>
  <c r="U182" i="2" s="1"/>
  <c r="T183" i="2"/>
  <c r="U183" i="2" s="1"/>
  <c r="T184" i="2"/>
  <c r="U184" i="2" s="1"/>
  <c r="T185" i="2"/>
  <c r="U185" i="2" s="1"/>
  <c r="T186" i="2"/>
  <c r="U186" i="2" s="1"/>
  <c r="T187" i="2"/>
  <c r="U187" i="2" s="1"/>
  <c r="T188" i="2"/>
  <c r="U188" i="2" s="1"/>
  <c r="T189" i="2"/>
  <c r="U189" i="2" s="1"/>
  <c r="T190" i="2"/>
  <c r="U190" i="2" s="1"/>
  <c r="T191" i="2"/>
  <c r="U191" i="2" s="1"/>
  <c r="T192" i="2"/>
  <c r="U192" i="2" s="1"/>
  <c r="T193" i="2"/>
  <c r="U193" i="2" s="1"/>
  <c r="T194" i="2"/>
  <c r="U194" i="2" s="1"/>
  <c r="T195" i="2"/>
  <c r="U195" i="2" s="1"/>
  <c r="T196" i="2"/>
  <c r="U196" i="2" s="1"/>
  <c r="T197" i="2"/>
  <c r="U197" i="2" s="1"/>
  <c r="T198" i="2"/>
  <c r="U198" i="2" s="1"/>
  <c r="T199" i="2"/>
  <c r="U199" i="2" s="1"/>
  <c r="T200" i="2"/>
  <c r="U200" i="2" s="1"/>
  <c r="T201" i="2"/>
  <c r="U201" i="2" s="1"/>
  <c r="T202" i="2"/>
  <c r="U202" i="2" s="1"/>
  <c r="T203" i="2"/>
  <c r="U203" i="2" s="1"/>
  <c r="T204" i="2"/>
  <c r="U204" i="2" s="1"/>
  <c r="T205" i="2"/>
  <c r="U205" i="2" s="1"/>
  <c r="T206" i="2"/>
  <c r="U206" i="2" s="1"/>
  <c r="T207" i="2"/>
  <c r="U207" i="2" s="1"/>
  <c r="T208" i="2"/>
  <c r="U208" i="2" s="1"/>
  <c r="T209" i="2"/>
  <c r="U209" i="2" s="1"/>
  <c r="T210" i="2"/>
  <c r="U210" i="2" s="1"/>
  <c r="T211" i="2"/>
  <c r="U211" i="2" s="1"/>
  <c r="T212" i="2"/>
  <c r="U212" i="2" s="1"/>
  <c r="U276" i="2"/>
  <c r="U275" i="2"/>
  <c r="U274" i="2"/>
  <c r="T277" i="2" l="1"/>
  <c r="T279" i="2" s="1"/>
  <c r="T195" i="3"/>
  <c r="U193" i="3"/>
  <c r="U194" i="3"/>
  <c r="U192" i="3"/>
  <c r="U195" i="3" l="1"/>
  <c r="T158" i="3"/>
  <c r="U158" i="3" s="1"/>
  <c r="U157" i="3"/>
  <c r="T156" i="3"/>
  <c r="U156" i="3" s="1"/>
  <c r="U155" i="3"/>
  <c r="T154" i="3"/>
  <c r="U154" i="3" s="1"/>
  <c r="U153" i="3"/>
  <c r="T152" i="3"/>
  <c r="U152" i="3" s="1"/>
  <c r="U151" i="3"/>
  <c r="T150" i="3"/>
  <c r="U150" i="3" s="1"/>
  <c r="U149" i="3"/>
  <c r="T148" i="3"/>
  <c r="U148" i="3" s="1"/>
  <c r="U147" i="3"/>
  <c r="T146" i="3"/>
  <c r="U146" i="3" s="1"/>
  <c r="U145" i="3"/>
  <c r="T144" i="3"/>
  <c r="U144" i="3" s="1"/>
  <c r="U143" i="3"/>
  <c r="T142" i="3"/>
  <c r="U142" i="3" s="1"/>
  <c r="U141" i="3"/>
  <c r="T140" i="3"/>
  <c r="U140" i="3" s="1"/>
  <c r="U139" i="3"/>
  <c r="T138" i="3"/>
  <c r="U138" i="3" s="1"/>
  <c r="U137" i="3"/>
  <c r="T136" i="3"/>
  <c r="U136" i="3" s="1"/>
  <c r="U135" i="3"/>
  <c r="T134" i="3"/>
  <c r="U134" i="3" s="1"/>
  <c r="U133" i="3"/>
  <c r="T132" i="3"/>
  <c r="U132" i="3" s="1"/>
  <c r="U131" i="3"/>
  <c r="T130" i="3"/>
  <c r="U130" i="3" s="1"/>
  <c r="U129" i="3"/>
  <c r="T128" i="3"/>
  <c r="U128" i="3" s="1"/>
  <c r="U127" i="3"/>
  <c r="T126" i="3"/>
  <c r="U126" i="3" s="1"/>
  <c r="U125" i="3"/>
  <c r="T124" i="3"/>
  <c r="U124" i="3" s="1"/>
  <c r="U123" i="3"/>
  <c r="T122" i="3"/>
  <c r="U122" i="3" s="1"/>
  <c r="U121" i="3"/>
  <c r="T120" i="3"/>
  <c r="U120" i="3" s="1"/>
  <c r="U119" i="3"/>
  <c r="T118" i="3"/>
  <c r="U118" i="3" s="1"/>
  <c r="U117" i="3"/>
  <c r="T116" i="3"/>
  <c r="U116" i="3" s="1"/>
  <c r="U115" i="3"/>
  <c r="T114" i="3"/>
  <c r="U114" i="3" s="1"/>
  <c r="U113" i="3"/>
  <c r="T112" i="3"/>
  <c r="U112" i="3" s="1"/>
  <c r="U111" i="3"/>
  <c r="T110" i="3"/>
  <c r="U110" i="3" s="1"/>
  <c r="U109" i="3"/>
  <c r="T108" i="3"/>
  <c r="U108" i="3" s="1"/>
  <c r="U107" i="3"/>
  <c r="T106" i="3"/>
  <c r="U106" i="3" s="1"/>
  <c r="U105" i="3"/>
  <c r="T104" i="3"/>
  <c r="U104" i="3" s="1"/>
  <c r="U103" i="3"/>
  <c r="T102" i="3"/>
  <c r="U102" i="3" s="1"/>
  <c r="U101" i="3"/>
  <c r="T100" i="3"/>
  <c r="U100" i="3" s="1"/>
  <c r="U99" i="3"/>
  <c r="T98" i="3"/>
  <c r="U98" i="3" s="1"/>
  <c r="U97" i="3"/>
  <c r="T96" i="3"/>
  <c r="U96" i="3" s="1"/>
  <c r="U95" i="3"/>
  <c r="T94" i="3"/>
  <c r="U94" i="3" s="1"/>
  <c r="U93" i="3"/>
  <c r="T92" i="3"/>
  <c r="U92" i="3" s="1"/>
  <c r="U91" i="3"/>
  <c r="T90" i="3"/>
  <c r="U90" i="3" s="1"/>
  <c r="U89" i="3"/>
  <c r="T88" i="3"/>
  <c r="U88" i="3" s="1"/>
  <c r="U87" i="3"/>
  <c r="T86" i="3"/>
  <c r="U86" i="3" s="1"/>
  <c r="U85" i="3"/>
  <c r="T84" i="3"/>
  <c r="U84" i="3" s="1"/>
  <c r="U83" i="3"/>
  <c r="T82" i="3"/>
  <c r="U82" i="3" s="1"/>
  <c r="U81" i="3"/>
  <c r="T80" i="3"/>
  <c r="U80" i="3" s="1"/>
  <c r="U79" i="3"/>
  <c r="U78" i="3"/>
  <c r="U77" i="3"/>
  <c r="T76" i="3"/>
  <c r="U76" i="3" s="1"/>
  <c r="U75" i="3"/>
  <c r="T74" i="3"/>
  <c r="U74" i="3" s="1"/>
  <c r="U73" i="3"/>
  <c r="T72" i="3"/>
  <c r="U72" i="3" s="1"/>
  <c r="U71" i="3"/>
  <c r="T70" i="3"/>
  <c r="U70" i="3" s="1"/>
  <c r="U69" i="3"/>
  <c r="T68" i="3"/>
  <c r="U68" i="3" s="1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T47" i="3"/>
  <c r="U47" i="3" s="1"/>
  <c r="U46" i="3"/>
  <c r="T45" i="3"/>
  <c r="U45" i="3" s="1"/>
  <c r="U44" i="3"/>
  <c r="T43" i="3"/>
  <c r="U43" i="3" s="1"/>
  <c r="U42" i="3"/>
  <c r="T41" i="3"/>
  <c r="U41" i="3" s="1"/>
  <c r="U40" i="3"/>
  <c r="T39" i="3"/>
  <c r="U39" i="3" s="1"/>
  <c r="U38" i="3"/>
  <c r="T37" i="3"/>
  <c r="U37" i="3" s="1"/>
  <c r="U36" i="3"/>
  <c r="T35" i="3"/>
  <c r="U35" i="3" s="1"/>
  <c r="U34" i="3"/>
  <c r="T33" i="3"/>
  <c r="U33" i="3" s="1"/>
  <c r="U32" i="3"/>
  <c r="T31" i="3"/>
  <c r="U31" i="3" s="1"/>
  <c r="U30" i="3"/>
  <c r="T29" i="3"/>
  <c r="U29" i="3" s="1"/>
  <c r="U28" i="3"/>
  <c r="T27" i="3"/>
  <c r="U27" i="3" s="1"/>
  <c r="U26" i="3"/>
  <c r="T25" i="3"/>
  <c r="U25" i="3" s="1"/>
  <c r="U24" i="3"/>
  <c r="T23" i="3"/>
  <c r="U23" i="3" s="1"/>
  <c r="U22" i="3"/>
  <c r="T21" i="3"/>
  <c r="U21" i="3" s="1"/>
  <c r="U20" i="3"/>
  <c r="T19" i="3"/>
  <c r="U19" i="3" s="1"/>
  <c r="U18" i="3"/>
  <c r="T17" i="3"/>
  <c r="U17" i="3" s="1"/>
  <c r="U16" i="3"/>
  <c r="T15" i="3"/>
  <c r="U14" i="3"/>
  <c r="U15" i="3" l="1"/>
  <c r="T189" i="3"/>
  <c r="T197" i="3" s="1"/>
  <c r="T181" i="2"/>
  <c r="U181" i="2" s="1"/>
  <c r="T179" i="2"/>
  <c r="U179" i="2" s="1"/>
  <c r="T177" i="2"/>
  <c r="U177" i="2" s="1"/>
  <c r="T175" i="2"/>
  <c r="U175" i="2" s="1"/>
  <c r="T173" i="2"/>
  <c r="U173" i="2" s="1"/>
  <c r="T171" i="2"/>
  <c r="U171" i="2" s="1"/>
  <c r="T169" i="2"/>
  <c r="U169" i="2" s="1"/>
  <c r="T167" i="2"/>
  <c r="U167" i="2" s="1"/>
  <c r="T165" i="2"/>
  <c r="U165" i="2" s="1"/>
  <c r="T163" i="2"/>
  <c r="U163" i="2" s="1"/>
  <c r="T161" i="2"/>
  <c r="U161" i="2" s="1"/>
  <c r="T159" i="2"/>
  <c r="U159" i="2" s="1"/>
  <c r="T157" i="2"/>
  <c r="U157" i="2" s="1"/>
  <c r="T155" i="2"/>
  <c r="U155" i="2" s="1"/>
  <c r="T153" i="2"/>
  <c r="U153" i="2" s="1"/>
  <c r="T151" i="2"/>
  <c r="U151" i="2" s="1"/>
  <c r="T149" i="2"/>
  <c r="U149" i="2" s="1"/>
  <c r="T147" i="2"/>
  <c r="U147" i="2" s="1"/>
  <c r="T145" i="2"/>
  <c r="U145" i="2" s="1"/>
  <c r="T143" i="2"/>
  <c r="U143" i="2" s="1"/>
  <c r="T141" i="2"/>
  <c r="U141" i="2" s="1"/>
  <c r="T139" i="2"/>
  <c r="U139" i="2" s="1"/>
  <c r="T137" i="2"/>
  <c r="U137" i="2" s="1"/>
  <c r="T135" i="2"/>
  <c r="U135" i="2" s="1"/>
  <c r="T133" i="2"/>
  <c r="U133" i="2" s="1"/>
  <c r="T131" i="2"/>
  <c r="U131" i="2" s="1"/>
  <c r="T129" i="2"/>
  <c r="U129" i="2" s="1"/>
  <c r="T127" i="2"/>
  <c r="U127" i="2" s="1"/>
  <c r="T125" i="2"/>
  <c r="U125" i="2" s="1"/>
  <c r="T123" i="2"/>
  <c r="U123" i="2" s="1"/>
  <c r="T121" i="2"/>
  <c r="U121" i="2" s="1"/>
  <c r="T119" i="2"/>
  <c r="U119" i="2" s="1"/>
  <c r="T117" i="2"/>
  <c r="U117" i="2" s="1"/>
  <c r="T115" i="2"/>
  <c r="U115" i="2" s="1"/>
  <c r="T113" i="2"/>
  <c r="U113" i="2" s="1"/>
  <c r="T111" i="2"/>
  <c r="U111" i="2" s="1"/>
  <c r="T109" i="2"/>
  <c r="U109" i="2" s="1"/>
  <c r="T107" i="2"/>
  <c r="U107" i="2" s="1"/>
  <c r="T105" i="2"/>
  <c r="U105" i="2" s="1"/>
  <c r="T103" i="2"/>
  <c r="U103" i="2" s="1"/>
  <c r="T99" i="2"/>
  <c r="U99" i="2" s="1"/>
  <c r="T97" i="2"/>
  <c r="U97" i="2" s="1"/>
  <c r="T95" i="2"/>
  <c r="U95" i="2" s="1"/>
  <c r="T93" i="2"/>
  <c r="U93" i="2" s="1"/>
  <c r="T91" i="2"/>
  <c r="U91" i="2" s="1"/>
  <c r="T70" i="2"/>
  <c r="U70" i="2" s="1"/>
  <c r="T68" i="2"/>
  <c r="U68" i="2" s="1"/>
  <c r="T66" i="2"/>
  <c r="U66" i="2" s="1"/>
  <c r="T64" i="2"/>
  <c r="U64" i="2" s="1"/>
  <c r="T62" i="2"/>
  <c r="U62" i="2" s="1"/>
  <c r="T60" i="2"/>
  <c r="U60" i="2" s="1"/>
  <c r="T58" i="2"/>
  <c r="U58" i="2" s="1"/>
  <c r="T56" i="2"/>
  <c r="U56" i="2" s="1"/>
  <c r="T54" i="2"/>
  <c r="U54" i="2" s="1"/>
  <c r="T52" i="2"/>
  <c r="U52" i="2" s="1"/>
  <c r="T50" i="2"/>
  <c r="U50" i="2" s="1"/>
  <c r="T48" i="2"/>
  <c r="U48" i="2" s="1"/>
  <c r="T46" i="2"/>
  <c r="U46" i="2" s="1"/>
  <c r="T44" i="2"/>
  <c r="U44" i="2" s="1"/>
  <c r="T42" i="2"/>
  <c r="U42" i="2" s="1"/>
  <c r="T40" i="2"/>
  <c r="U40" i="2" s="1"/>
  <c r="T38" i="2"/>
  <c r="U38" i="2" s="1"/>
  <c r="U189" i="3" l="1"/>
  <c r="U197" i="3"/>
  <c r="U272" i="2"/>
  <c r="T16" i="2"/>
  <c r="U16" i="2" s="1"/>
  <c r="U273" i="2" l="1"/>
  <c r="T36" i="2" l="1"/>
  <c r="U36" i="2" s="1"/>
  <c r="T30" i="2"/>
  <c r="U30" i="2" s="1"/>
  <c r="T28" i="2"/>
  <c r="U28" i="2" s="1"/>
  <c r="T26" i="2"/>
  <c r="U26" i="2" s="1"/>
  <c r="T24" i="2"/>
  <c r="U24" i="2" s="1"/>
  <c r="T34" i="2"/>
  <c r="U34" i="2" s="1"/>
  <c r="T32" i="2"/>
  <c r="U32" i="2" s="1"/>
  <c r="T22" i="2"/>
  <c r="U22" i="2" s="1"/>
  <c r="U180" i="2" l="1"/>
  <c r="U271" i="2" l="1"/>
  <c r="U253" i="2"/>
  <c r="U277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19" i="2"/>
  <c r="U217" i="2"/>
  <c r="U216" i="2"/>
  <c r="U215" i="2"/>
  <c r="U178" i="2"/>
  <c r="U176" i="2"/>
  <c r="U174" i="2"/>
  <c r="U172" i="2"/>
  <c r="U170" i="2"/>
  <c r="U168" i="2"/>
  <c r="U166" i="2"/>
  <c r="U164" i="2"/>
  <c r="U162" i="2"/>
  <c r="U160" i="2"/>
  <c r="U158" i="2"/>
  <c r="U156" i="2"/>
  <c r="U154" i="2"/>
  <c r="U152" i="2"/>
  <c r="U150" i="2"/>
  <c r="U148" i="2"/>
  <c r="U146" i="2"/>
  <c r="U144" i="2"/>
  <c r="U142" i="2"/>
  <c r="U140" i="2"/>
  <c r="U138" i="2"/>
  <c r="U136" i="2"/>
  <c r="U134" i="2"/>
  <c r="U132" i="2"/>
  <c r="U130" i="2"/>
  <c r="U128" i="2"/>
  <c r="U126" i="2"/>
  <c r="U124" i="2"/>
  <c r="U122" i="2"/>
  <c r="U120" i="2"/>
  <c r="U118" i="2"/>
  <c r="U116" i="2"/>
  <c r="U114" i="2"/>
  <c r="U112" i="2"/>
  <c r="U110" i="2"/>
  <c r="U108" i="2"/>
  <c r="U106" i="2"/>
  <c r="U104" i="2"/>
  <c r="U101" i="2"/>
  <c r="U100" i="2"/>
  <c r="U98" i="2"/>
  <c r="U96" i="2"/>
  <c r="U94" i="2"/>
  <c r="U92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69" i="2"/>
  <c r="U67" i="2"/>
  <c r="U65" i="2"/>
  <c r="U63" i="2"/>
  <c r="U61" i="2"/>
  <c r="U59" i="2"/>
  <c r="U57" i="2"/>
  <c r="U55" i="2"/>
  <c r="U53" i="2"/>
  <c r="U51" i="2"/>
  <c r="U49" i="2"/>
  <c r="U47" i="2"/>
  <c r="U45" i="2"/>
  <c r="U43" i="2"/>
  <c r="U41" i="2"/>
  <c r="U39" i="2"/>
  <c r="U37" i="2"/>
  <c r="U35" i="2"/>
  <c r="U33" i="2"/>
  <c r="U31" i="2"/>
  <c r="U29" i="2"/>
  <c r="U27" i="2"/>
  <c r="U25" i="2"/>
  <c r="U23" i="2"/>
  <c r="U21" i="2"/>
  <c r="T20" i="2"/>
  <c r="U20" i="2" s="1"/>
  <c r="T19" i="2"/>
  <c r="U19" i="2" s="1"/>
  <c r="T18" i="2"/>
  <c r="U18" i="2" s="1"/>
  <c r="T17" i="2"/>
  <c r="U17" i="2" s="1"/>
  <c r="U15" i="2"/>
  <c r="T14" i="2"/>
  <c r="U14" i="2" s="1"/>
  <c r="T13" i="2"/>
  <c r="U279" i="2" l="1"/>
  <c r="U102" i="2"/>
  <c r="U13" i="2"/>
  <c r="U213" i="2" l="1"/>
</calcChain>
</file>

<file path=xl/sharedStrings.xml><?xml version="1.0" encoding="utf-8"?>
<sst xmlns="http://schemas.openxmlformats.org/spreadsheetml/2006/main" count="7023" uniqueCount="802">
  <si>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</si>
  <si>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</si>
  <si>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</si>
  <si>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</si>
  <si>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</si>
  <si>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</si>
  <si>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</si>
  <si>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</si>
  <si>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</si>
  <si>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</si>
  <si>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</si>
  <si>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</si>
  <si>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</si>
  <si>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</si>
  <si>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</si>
  <si>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</si>
  <si>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</si>
  <si>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</si>
  <si>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</si>
  <si>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</si>
  <si>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</si>
  <si>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</si>
  <si>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</si>
  <si>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</si>
  <si>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</si>
  <si>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</si>
  <si>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06.20.10.00.00.00.20.20.2</t>
  </si>
  <si>
    <t>Газ природный (естественный) в газообразном состоянии</t>
  </si>
  <si>
    <t>для промышленного и коммунально-бытового назначения, Теплота сгорания низшая, МДж/м3  ккал/м3),при 20 °С, 101,325 кПа,не менее 31,8 (7600), массовая концентрация сероводорода, г/м3,не более 0,02, массовая концентрация меркаптановой серы,г/м3,не более 0,03</t>
  </si>
  <si>
    <t>ОИ</t>
  </si>
  <si>
    <t>710000000</t>
  </si>
  <si>
    <t>г. Астана, ул. Кунаева 14/3</t>
  </si>
  <si>
    <t>январь</t>
  </si>
  <si>
    <t>г. Алматы, ул. Гете, 327, АГНКС</t>
  </si>
  <si>
    <t>DDP</t>
  </si>
  <si>
    <t>оплата по факту</t>
  </si>
  <si>
    <t>114</t>
  </si>
  <si>
    <t>Тысяча метров кубических</t>
  </si>
  <si>
    <t>ОВХ</t>
  </si>
  <si>
    <t>2015</t>
  </si>
  <si>
    <t>2 Т</t>
  </si>
  <si>
    <t>г. Рудный, ул. Молодая Гвардия, 2А, АГНКС</t>
  </si>
  <si>
    <t>2.Работы</t>
  </si>
  <si>
    <t>1 Р</t>
  </si>
  <si>
    <t>41.00.40.20.05.00.00</t>
  </si>
  <si>
    <t>Работы строительные по ремонту нежилых зданий и сооружений</t>
  </si>
  <si>
    <t>сентябрь</t>
  </si>
  <si>
    <t>в течение 30 рабочих дней с даты заключения Договора</t>
  </si>
  <si>
    <t>ОПРУ</t>
  </si>
  <si>
    <t>3.Услуги</t>
  </si>
  <si>
    <t>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</si>
  <si>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</si>
  <si>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</si>
  <si>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</si>
  <si>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2 У</t>
  </si>
  <si>
    <t>3 У</t>
  </si>
  <si>
    <t>61.10.20.06.00.00.00</t>
  </si>
  <si>
    <t>Услуги предоставления доступа в Интернет</t>
  </si>
  <si>
    <t>Услуги предоставления доступа в Интернет от оператора кабельной инфраструктуры</t>
  </si>
  <si>
    <t>4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</si>
  <si>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</si>
  <si>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</si>
  <si>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</si>
  <si>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5 У</t>
  </si>
  <si>
    <t>6 У</t>
  </si>
  <si>
    <t>53.20.11.10.10.00.00</t>
  </si>
  <si>
    <t>Услуги курьерской почты внутри страны</t>
  </si>
  <si>
    <t>7 У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</si>
  <si>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</si>
  <si>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</si>
  <si>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</si>
  <si>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8 У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</si>
  <si>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</si>
  <si>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</si>
  <si>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</si>
  <si>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1С</t>
  </si>
  <si>
    <t>9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</si>
  <si>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</si>
  <si>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</si>
  <si>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</si>
  <si>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10 У</t>
  </si>
  <si>
    <t>62.09.20.20.80.10.00</t>
  </si>
  <si>
    <t>Услуги по пользованию информационной системой электронных закупок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</si>
  <si>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</si>
  <si>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</si>
  <si>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</si>
  <si>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12 У</t>
  </si>
  <si>
    <t>63.11.19.20.10.00.00</t>
  </si>
  <si>
    <t>Услуги по предоставлению виртуального выделенного сервера (VPS)</t>
  </si>
  <si>
    <t>Услуга, в рамках которой предоставляется виртуальный выделенный сервер.</t>
  </si>
  <si>
    <t>февраль</t>
  </si>
  <si>
    <t>13 У</t>
  </si>
  <si>
    <t>95.11.10.15.10.00.00</t>
  </si>
  <si>
    <t>Услуги по замене комплектующих частей принтера</t>
  </si>
  <si>
    <t>Услуги по замене картриджа и прочих комплектующих принтера</t>
  </si>
  <si>
    <t>14 У</t>
  </si>
  <si>
    <t>15 У</t>
  </si>
  <si>
    <t>84.25.11.15.00.00.00</t>
  </si>
  <si>
    <t>Услуги по перезарядке огнетушителей</t>
  </si>
  <si>
    <t>16 У</t>
  </si>
  <si>
    <t>43.21.10.10.20.12.00</t>
  </si>
  <si>
    <t>Услуги по техническому обслуживанию пожарной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</si>
  <si>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</si>
  <si>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17 У</t>
  </si>
  <si>
    <t>38.11.69.11.00.00.00</t>
  </si>
  <si>
    <t>Услуги по вывозу твердо-бытовых отходов</t>
  </si>
  <si>
    <t>Выполнение операций по сбору, утилизации, размещению или удалению отходов</t>
  </si>
  <si>
    <t>18 У</t>
  </si>
  <si>
    <t>19 У</t>
  </si>
  <si>
    <t>43.21.10.10.10.11.00</t>
  </si>
  <si>
    <t>Услуги по устройству охранной сигнализации</t>
  </si>
  <si>
    <t>Услуги, связанные с устройством охранной сигнализации на объекте</t>
  </si>
  <si>
    <t>20 У</t>
  </si>
  <si>
    <t>37.00.11.14.00.00.00</t>
  </si>
  <si>
    <t>Услуги по отведению сточных вод</t>
  </si>
  <si>
    <t>Удаление и обработка сточных вод</t>
  </si>
  <si>
    <t>21 У</t>
  </si>
  <si>
    <t>22 У</t>
  </si>
  <si>
    <t>33.13.11.33.00.00.00</t>
  </si>
  <si>
    <t>Метрологическое обслуживание приборов неразрушающего контроля и измерительных приборов</t>
  </si>
  <si>
    <t>Диагностика, испытание, поверка, калибровка, настройка программного обеспечения, замена комплектующих приборов неразрушающего контроля и измерительных приборов</t>
  </si>
  <si>
    <t>23 У</t>
  </si>
  <si>
    <t>71.20.11.12.00.00.00</t>
  </si>
  <si>
    <t>Услуги по проверке и анализу чистоты и состава прочих веществ</t>
  </si>
  <si>
    <t>Инспекция качества и количества газа (лабораторный анализ газа)</t>
  </si>
  <si>
    <t>24 У</t>
  </si>
  <si>
    <t>65.12.50.10.00.00.01</t>
  </si>
  <si>
    <t>Услуги по страхованию ответственности владельцев опасных объектов</t>
  </si>
  <si>
    <t>Услуги по страхованию ответственности владельцев опасных объектов (источников повышенной опасности)</t>
  </si>
  <si>
    <t>ОГПО владельцев объектов, деятельность которых связана с опасностью причинения вреда третьим лицам</t>
  </si>
  <si>
    <t>25 У</t>
  </si>
  <si>
    <t>65.12.50.50.00.00.01</t>
  </si>
  <si>
    <t>Услуги по страхованию ответственности за нанесение вреда экологии</t>
  </si>
  <si>
    <t>26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</si>
  <si>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</si>
  <si>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</si>
  <si>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</si>
  <si>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27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</si>
  <si>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</si>
  <si>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</si>
  <si>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</si>
  <si>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28 У</t>
  </si>
  <si>
    <t>18.12.19.11.00.00.00</t>
  </si>
  <si>
    <t>Услуги полиграфические</t>
  </si>
  <si>
    <t>Услуги по изготовлению и печатанию визитных карточек</t>
  </si>
  <si>
    <t>29 У</t>
  </si>
  <si>
    <t>18.12.19.32.00.00.00</t>
  </si>
  <si>
    <t>Услуги полиграфические по печатанию различных бланков</t>
  </si>
  <si>
    <t>30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</si>
  <si>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</si>
  <si>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</si>
  <si>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</si>
  <si>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31 У</t>
  </si>
  <si>
    <t>32 У</t>
  </si>
  <si>
    <t>45.20.11.10.10.00.00</t>
  </si>
  <si>
    <t>Услуги по техническому обслуживанию ходовой части автомобилей и средств автотранспортных легковых</t>
  </si>
  <si>
    <t>Диагностика ходовой части автомобилей и средств автотранспортных легковых</t>
  </si>
  <si>
    <t>33 У</t>
  </si>
  <si>
    <t>38.32.12.13.00.00.00</t>
  </si>
  <si>
    <t>Услуги по сортировке и переработке отходов электротехнического и электронного оборудования для получения вторичного сырья</t>
  </si>
  <si>
    <t>Сортировка и переработка отходов электротехнического и электронного оборудования для получения вторичного сырья</t>
  </si>
  <si>
    <t>34 У</t>
  </si>
  <si>
    <t>74.30.11.20.10.00.00</t>
  </si>
  <si>
    <t>Услуги по письменному переводу с русского языка на казахский язык</t>
  </si>
  <si>
    <t>Письменный перевод с русского языка на казахский язык</t>
  </si>
  <si>
    <t>35 У</t>
  </si>
  <si>
    <t>74.30.11.20.11.00.00</t>
  </si>
  <si>
    <t>Услуги по письменному переводу с русского языка на английский язык</t>
  </si>
  <si>
    <t>Письменный перевод с русского языка на английский язык</t>
  </si>
  <si>
    <t>36 У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</si>
  <si>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</si>
  <si>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</si>
  <si>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</si>
  <si>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37 У</t>
  </si>
  <si>
    <t>38.22.19.10.00.00.00</t>
  </si>
  <si>
    <t>Услуги по обработке смазочных материалов</t>
  </si>
  <si>
    <t>Услуги по обработке отработанных смазочных материалов</t>
  </si>
  <si>
    <t>38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</si>
  <si>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</si>
  <si>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</si>
  <si>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</si>
  <si>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Техническое обслуживание газопроводов</t>
  </si>
  <si>
    <t>39 У</t>
  </si>
  <si>
    <t>40 У</t>
  </si>
  <si>
    <t>33.13.11.32.00.00.00</t>
  </si>
  <si>
    <t>Техническое (постгарантийное) обслуживание средств измерений</t>
  </si>
  <si>
    <t>Техническое обслуживание средств измерений после истечения сроков гарантийного обслуживания</t>
  </si>
  <si>
    <t>Услуги по демонтажу, диагностике, ремонту, монтажу и сдачи в эксплуатацию расходомера счетчика Ирбис РС-5</t>
  </si>
  <si>
    <t>41 У</t>
  </si>
  <si>
    <t>74.90.20.24.10.10.00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</si>
  <si>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</si>
  <si>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</si>
  <si>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Плановое и внеплановое обслуживание входного узла учета газа</t>
  </si>
  <si>
    <t>42 У</t>
  </si>
  <si>
    <t>79.90.39.20.10.10.00</t>
  </si>
  <si>
    <t>Услуги по бронированию и продаже железнодорожных и авиа проездных билетов</t>
  </si>
  <si>
    <t>43 У</t>
  </si>
  <si>
    <t>91.01.12.11.00.00.00</t>
  </si>
  <si>
    <t>Услуги по хранению архивных дел</t>
  </si>
  <si>
    <t>с даты заключения договора по 31 декабря 2015 года</t>
  </si>
  <si>
    <t>44 У</t>
  </si>
  <si>
    <t>68.20.12.00.00.00.01</t>
  </si>
  <si>
    <t>Услуги по аренде офисных помещений</t>
  </si>
  <si>
    <t>с даты заключения договора по 31 декабрь 2015 года</t>
  </si>
  <si>
    <t>45 У</t>
  </si>
  <si>
    <t>г. Алматы, ул.Затаевича 6</t>
  </si>
  <si>
    <t>46 У</t>
  </si>
  <si>
    <t>35.22.10.12.00.00.00</t>
  </si>
  <si>
    <t>Услуги по транспортировке  природного газа</t>
  </si>
  <si>
    <t>Услуги по транспортировке сухого (отбензиненного) природного газа</t>
  </si>
  <si>
    <t>47 У</t>
  </si>
  <si>
    <t>Всего:</t>
  </si>
  <si>
    <t>48 У</t>
  </si>
  <si>
    <t>19.20.29.00.00.00.17.12.1</t>
  </si>
  <si>
    <t>Масло компрессорное</t>
  </si>
  <si>
    <t>КС-19, ГОСТ 9243-75, масло из сернистых парафинистых нефтей методом селективной очистки</t>
  </si>
  <si>
    <t>г. Алматы, пр.Абая 42, офис 513</t>
  </si>
  <si>
    <t>112</t>
  </si>
  <si>
    <t>Литр (куб. дм.)</t>
  </si>
  <si>
    <t>20.59.43.00.00.20.10.20.3</t>
  </si>
  <si>
    <t>Охлаждающая жидкость (антифриз, тосол)</t>
  </si>
  <si>
    <t>Температура начала замерзания  не выше -40 °С, прозрачная однородная окрашенная жидкость без механических примесей</t>
  </si>
  <si>
    <t>32.50.13.00.00.10.18.95.1</t>
  </si>
  <si>
    <t>Аптечка медицинская</t>
  </si>
  <si>
    <t>Прочие приспособления</t>
  </si>
  <si>
    <t>796</t>
  </si>
  <si>
    <t>Штука</t>
  </si>
  <si>
    <t>11.07.11.00.00.00.06.20.4</t>
  </si>
  <si>
    <t>Вода  (кроме вод минеральных)</t>
  </si>
  <si>
    <t>Питьевая природная негазированная. Прозрачная. Без посторонних привкусов и запахов. V выше 5 литров.</t>
  </si>
  <si>
    <t>868</t>
  </si>
  <si>
    <t>Бутылка</t>
  </si>
  <si>
    <t>20.59.59.00.15.00.00.73.2</t>
  </si>
  <si>
    <t>Соль поваренная техническая</t>
  </si>
  <si>
    <t>Соль техническая - хлорид натрия (поваренная соль) для производственных целей</t>
  </si>
  <si>
    <t>166</t>
  </si>
  <si>
    <t>Килограмм</t>
  </si>
  <si>
    <t>ОП</t>
  </si>
  <si>
    <t>ОТП</t>
  </si>
  <si>
    <t>3 Т</t>
  </si>
  <si>
    <t>4 Т</t>
  </si>
  <si>
    <t>5 Т</t>
  </si>
  <si>
    <t>6 Т</t>
  </si>
  <si>
    <t>7 Т</t>
  </si>
  <si>
    <t>33.20.70.18.28.00.00</t>
  </si>
  <si>
    <t>Электроизмерительные работы</t>
  </si>
  <si>
    <t>комплекс работ по измерению сопротивления изоляции проводов и кабелей, измерению полного сопротивления петли "фаза-ноль", измерение наличия цепей между заземлителями и заземленными элементами, измерение сопротивления растекания тока контура</t>
  </si>
  <si>
    <t>2 Р</t>
  </si>
  <si>
    <t>Исполнитель</t>
  </si>
  <si>
    <t>г. Астана, р.Есиль</t>
  </si>
  <si>
    <t>февраль, март</t>
  </si>
  <si>
    <t>8-1 У</t>
  </si>
  <si>
    <t>март</t>
  </si>
  <si>
    <t>С изменениями и дополнениями 15-02-ИПЗТРУ от 24.02.2015 г.</t>
  </si>
  <si>
    <t>июль</t>
  </si>
  <si>
    <t>декабрь</t>
  </si>
  <si>
    <t>31.00.12.00.00.01.01.23.1</t>
  </si>
  <si>
    <t>Мебельный гарнитур</t>
  </si>
  <si>
    <t>комплект мебели состоящий из шкафов, столов,тумб, стульев/кресел</t>
  </si>
  <si>
    <t>г.Астана</t>
  </si>
  <si>
    <t>комплект</t>
  </si>
  <si>
    <t>31.00.12.00.00.01.01.29.1</t>
  </si>
  <si>
    <t>Комплект мебели состоящий из шкафов, столов, тумб, кресел и дивана</t>
  </si>
  <si>
    <t>31.00.12.00.00.01.01.25.1</t>
  </si>
  <si>
    <t>Комплект мебели для конференц зала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</si>
  <si>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</si>
  <si>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</si>
  <si>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</si>
  <si>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</si>
  <si>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</si>
  <si>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</si>
  <si>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</si>
  <si>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</si>
  <si>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28.13.11.20.10.20.15.40.1</t>
  </si>
  <si>
    <t>Картридж фильтра</t>
  </si>
  <si>
    <t>для автогазонаполнительной компрессорной станции</t>
  </si>
  <si>
    <t>для газонаполнительной колонки</t>
  </si>
  <si>
    <t>шт</t>
  </si>
  <si>
    <t>28.13.11.20.10.20.15.21.1</t>
  </si>
  <si>
    <t>Уплотнительное кольцо</t>
  </si>
  <si>
    <t xml:space="preserve"> для газонаполнительной колонки</t>
  </si>
  <si>
    <t>25.99.29.00.01.15.12.10.1</t>
  </si>
  <si>
    <t>Клапан</t>
  </si>
  <si>
    <t>Электромагнитный клапан</t>
  </si>
  <si>
    <t>28.13.11.20.10.20.15.55.1</t>
  </si>
  <si>
    <t>Шаровой клапан</t>
  </si>
  <si>
    <t>28.13.11.20.10.20.15.45.1</t>
  </si>
  <si>
    <t>Игольчатый клапан</t>
  </si>
  <si>
    <t>28.13.11.20.10.20.15.57.1</t>
  </si>
  <si>
    <t>Обратный клапан</t>
  </si>
  <si>
    <t>28.13.11.20.10.20.15.80.1</t>
  </si>
  <si>
    <t>Переключатель</t>
  </si>
  <si>
    <t>28.13.11.20.10.20.15.84.1</t>
  </si>
  <si>
    <t>Выключатель контактный</t>
  </si>
  <si>
    <t>28.13.11.20.10.20.15.88.1</t>
  </si>
  <si>
    <t>Предохранитель</t>
  </si>
  <si>
    <t>28.13.11.20.10.20.15.63.1</t>
  </si>
  <si>
    <t>Манометр</t>
  </si>
  <si>
    <t>28.13.11.20.10.20.15.92.1</t>
  </si>
  <si>
    <t>Датчик давления</t>
  </si>
  <si>
    <t>Пистолет заправочный</t>
  </si>
  <si>
    <t>для автомобильной газонаполнительной компрессорной станции</t>
  </si>
  <si>
    <t>28.13.11.20.10.20.16.14.1</t>
  </si>
  <si>
    <t>Предфильтровый элемент</t>
  </si>
  <si>
    <t>для оборудования по осушки газа марки XEBEC, модель-DTRA30NGX-3-150P380-W</t>
  </si>
  <si>
    <t>28.13.11.20.10.20.16.18.1</t>
  </si>
  <si>
    <t>Послефильтровый элемент</t>
  </si>
  <si>
    <t>28.13.11.20.10.20.16.22.1</t>
  </si>
  <si>
    <t>Фильтровый элемент датчика точки росы</t>
  </si>
  <si>
    <t>28.13.11.20.10.20.16.26.1</t>
  </si>
  <si>
    <t>Фильтровый элемент сепаратора</t>
  </si>
  <si>
    <t>28.13.11.20.10.20.16.10.1</t>
  </si>
  <si>
    <t>Ремонтный комплект 4-х ходового впускного-выпускного шарового клапана</t>
  </si>
  <si>
    <t>28.13.11.20.10.20.16.38.1</t>
  </si>
  <si>
    <t>Привод двойного действия</t>
  </si>
  <si>
    <t>28.13.11.20.10.20.16.42.1</t>
  </si>
  <si>
    <t>Соленоидный клапан</t>
  </si>
  <si>
    <t>28.13.11.20.10.20.15.19.1</t>
  </si>
  <si>
    <t>Выпускной клапан</t>
  </si>
  <si>
    <t>28.13.11.20.10.20.16.46.1</t>
  </si>
  <si>
    <t>Пневматический привод</t>
  </si>
  <si>
    <t>28.13.11.20.10.20.16.54.1</t>
  </si>
  <si>
    <t>Концевой выключатель</t>
  </si>
  <si>
    <t>28.13.11.20.10.20.16.70.1</t>
  </si>
  <si>
    <t>Блок питания</t>
  </si>
  <si>
    <t>28.13.11.20.10.20.16.74.1</t>
  </si>
  <si>
    <t>Реле перегрузки электродвигателя вентилятора (нагнетателя)</t>
  </si>
  <si>
    <t>28.13.11.20.10.20.16.78.1</t>
  </si>
  <si>
    <t>Реле перегрузки электродвигателя охладителя</t>
  </si>
  <si>
    <t>28.13.11.20.10.20.16.90.1</t>
  </si>
  <si>
    <t>Муфта вентилятора</t>
  </si>
  <si>
    <t>28.13.11.20.10.20.16.94.1</t>
  </si>
  <si>
    <t>Фильтр индикатора перепада давления</t>
  </si>
  <si>
    <t>28.13.11.20.10.20.17.10.1</t>
  </si>
  <si>
    <t>Температурный индикатор</t>
  </si>
  <si>
    <t>28.13.11.20.10.20.15.61.1</t>
  </si>
  <si>
    <t>Прокладка</t>
  </si>
  <si>
    <t>28.13.11.20.10.20.17.22.1</t>
  </si>
  <si>
    <t>Реле</t>
  </si>
  <si>
    <t>26.51.51.12.11.11.15.10.1</t>
  </si>
  <si>
    <t>Датчик температуры</t>
  </si>
  <si>
    <t>жидких и газообразных сред</t>
  </si>
  <si>
    <t>20.59.59.00.01.03.00.20.2</t>
  </si>
  <si>
    <t>Адсорбент</t>
  </si>
  <si>
    <t>для глубокой очистки углеводородных газов и жидкостей от хлористого водорода и хлорорганических соединений, а также от примесей кислот и паров воды</t>
  </si>
  <si>
    <t>кг</t>
  </si>
  <si>
    <t>28.13.11.20.10.20.15.39.1</t>
  </si>
  <si>
    <t>Картридж маслянного фильтра</t>
  </si>
  <si>
    <t>для компрессора, модель CUBOGAS S240B DB, г.в. 2010</t>
  </si>
  <si>
    <t>28.13.32.05.10.10.10.10.1</t>
  </si>
  <si>
    <t>Башмак крейцкопфа</t>
  </si>
  <si>
    <t>для поршневого компрессора</t>
  </si>
  <si>
    <t>28.13.32.00.00.00.86.01.1</t>
  </si>
  <si>
    <t>к компрессору</t>
  </si>
  <si>
    <t>Клапан впускной и выпускной</t>
  </si>
  <si>
    <t>служат для периодического открытия и закрытия отверстий впускных и выпускных каналов</t>
  </si>
  <si>
    <t>28.13.11.20.10.20.15.17.1</t>
  </si>
  <si>
    <t>Всасывающий клапан</t>
  </si>
  <si>
    <t>28.13.32.00.00.00.30.11.1</t>
  </si>
  <si>
    <t>28.13.32.00.00.00.35.01.1</t>
  </si>
  <si>
    <t>Поршневое кольцо</t>
  </si>
  <si>
    <t>уплотнительное</t>
  </si>
  <si>
    <t>28.13.32.00.00.00.36.01.1</t>
  </si>
  <si>
    <t>маслосъемное</t>
  </si>
  <si>
    <t>28.13.11.20.10.20.15.65.1</t>
  </si>
  <si>
    <t>Кольцо</t>
  </si>
  <si>
    <t>28.13.32.00.00.00.13.25.1</t>
  </si>
  <si>
    <t>Подшипник входного вала</t>
  </si>
  <si>
    <t>для газового компрессора</t>
  </si>
  <si>
    <t>28.13.32.00.00.00.43.10.1</t>
  </si>
  <si>
    <t>Палец полумуфты</t>
  </si>
  <si>
    <t>28.13.32.00.00.00.48.01.1</t>
  </si>
  <si>
    <t>Шатун</t>
  </si>
  <si>
    <t>28.13.32.00.00.00.37.01.1</t>
  </si>
  <si>
    <t>Крейцкопф</t>
  </si>
  <si>
    <t>компрессора</t>
  </si>
  <si>
    <t>25.94.11.00.00.12.13.11.1</t>
  </si>
  <si>
    <t>Гайка</t>
  </si>
  <si>
    <t>Шестигранная самостопоряшаяся с нейлоновым кольцом</t>
  </si>
  <si>
    <t>28.13.11.20.10.20.15.41.1</t>
  </si>
  <si>
    <t>Водяной насос</t>
  </si>
  <si>
    <t>28.13.11.20.10.20.15.43.1</t>
  </si>
  <si>
    <t>Масляный насос</t>
  </si>
  <si>
    <t>28.13.11.20.10.20.15.71.1</t>
  </si>
  <si>
    <t>Регулятор давления</t>
  </si>
  <si>
    <t>27.12.10.18.11.11.11.11.1</t>
  </si>
  <si>
    <t>Устройство плавного пуска (УПП)</t>
  </si>
  <si>
    <t xml:space="preserve">Панели запуска главного мотора </t>
  </si>
  <si>
    <t>29.32.30.00.15.00.32.03.1</t>
  </si>
  <si>
    <t>Стабилизатор</t>
  </si>
  <si>
    <t>напряжения</t>
  </si>
  <si>
    <t>Стабилизатор напряжения сети 230В (ИБП)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</si>
  <si>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</si>
  <si>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</si>
  <si>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</si>
  <si>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</si>
  <si>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</si>
  <si>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</si>
  <si>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</si>
  <si>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</si>
  <si>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</si>
  <si>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</si>
  <si>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</si>
  <si>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</si>
  <si>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</si>
  <si>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</si>
  <si>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</si>
  <si>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</si>
  <si>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</si>
  <si>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</si>
  <si>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</si>
  <si>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</si>
  <si>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</si>
  <si>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</si>
  <si>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</si>
  <si>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</si>
  <si>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</si>
  <si>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</si>
  <si>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</si>
  <si>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</si>
  <si>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</si>
  <si>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</si>
  <si>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</si>
  <si>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</si>
  <si>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</si>
  <si>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</si>
  <si>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</si>
  <si>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</si>
  <si>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</si>
  <si>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</si>
  <si>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</si>
  <si>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</si>
  <si>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</si>
  <si>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</si>
  <si>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</si>
  <si>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</si>
  <si>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</si>
  <si>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</si>
  <si>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</si>
  <si>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</si>
  <si>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</si>
  <si>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</si>
  <si>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</si>
  <si>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</si>
  <si>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</si>
  <si>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</si>
  <si>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</si>
  <si>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</si>
  <si>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</si>
  <si>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</si>
  <si>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</si>
  <si>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</si>
  <si>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</si>
  <si>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</si>
  <si>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</si>
  <si>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</si>
  <si>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</si>
  <si>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</si>
  <si>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</si>
  <si>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</si>
  <si>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</si>
  <si>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</si>
  <si>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</si>
  <si>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</si>
  <si>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</si>
  <si>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</si>
  <si>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</si>
  <si>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</si>
  <si>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</si>
  <si>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</si>
  <si>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</si>
  <si>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</si>
  <si>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</si>
  <si>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</si>
  <si>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март, апрель</t>
  </si>
  <si>
    <t>ЭОТП</t>
  </si>
  <si>
    <t>28.13.11.20.10.20.10.10.1</t>
  </si>
  <si>
    <t>3 Р</t>
  </si>
  <si>
    <t>71.12.19.05.00.00.00</t>
  </si>
  <si>
    <t>Работы инженерные по проектированию</t>
  </si>
  <si>
    <t>Разработка проектно-сметной документации</t>
  </si>
  <si>
    <t>г. Кызылорда, ул.Жаппасбай батыра 159Б</t>
  </si>
  <si>
    <t>ЭОТ</t>
  </si>
  <si>
    <t>в течение 75 календарных дней с даты заключения Договора</t>
  </si>
  <si>
    <t>49 У</t>
  </si>
  <si>
    <t>85.59.13.10.00.00.00</t>
  </si>
  <si>
    <t>Услуги по повышению квалификации руководителей и специалистов в институте повышения квалификации руководящих работников и специалистов</t>
  </si>
  <si>
    <t>Повышение квалификации руководителей и специалистов в институте повышения квалификации руководящих работников и специалистов</t>
  </si>
  <si>
    <t>г. Алматы, ул. Гете,327, АГНКС</t>
  </si>
  <si>
    <t>С изменениями и дополнениями 15-03-ИПЗТРУ от 18.03.2015 г.</t>
  </si>
  <si>
    <t>31-1 У</t>
  </si>
  <si>
    <t>в течение 30 рабочих дней с даты заключения договора</t>
  </si>
  <si>
    <t>3,4,5,11,14,20</t>
  </si>
  <si>
    <t>услуги по аттестации рабочих мест</t>
  </si>
  <si>
    <t>аттестация рабочих мест</t>
  </si>
  <si>
    <t>г. Астана, ул. Кунаева 14/4</t>
  </si>
  <si>
    <t>План закупок товаров, работ и услуг ТОО "КaзTрансГаз Өнiмдерi" на 2015 год</t>
  </si>
  <si>
    <t>27.12.23.20.22.11.11.11.1</t>
  </si>
  <si>
    <t>Контактор</t>
  </si>
  <si>
    <t>Электромагнитный высокого напряыжения</t>
  </si>
  <si>
    <t>Панель управления компрессора CUBOGAS</t>
  </si>
  <si>
    <t>апрель</t>
  </si>
  <si>
    <t>98 Т</t>
  </si>
  <si>
    <t>8-1 Т</t>
  </si>
  <si>
    <t>13-1 Т</t>
  </si>
  <si>
    <t>14-1 Т</t>
  </si>
  <si>
    <t>апрель, май</t>
  </si>
  <si>
    <t>г.Астана, ул.36, д.11, 8 этаж</t>
  </si>
  <si>
    <t>11, 12, 14</t>
  </si>
  <si>
    <t>11, 12, 14, 18, 19</t>
  </si>
  <si>
    <t>9-1 Т</t>
  </si>
  <si>
    <t>10-1 Т</t>
  </si>
  <si>
    <t>11-1 Т</t>
  </si>
  <si>
    <t>12-1 Т</t>
  </si>
  <si>
    <t>11, 12, 14, 19</t>
  </si>
  <si>
    <t>15-1 Т</t>
  </si>
  <si>
    <t>3-1 Т</t>
  </si>
  <si>
    <t>ЦПЭ</t>
  </si>
  <si>
    <t>85.59.13.05.00.00.00</t>
  </si>
  <si>
    <t>Услуги по подготовке и обучению работников</t>
  </si>
  <si>
    <t>Услуги по обучению по программе «АССА ДИПИФР (РУС)»</t>
  </si>
  <si>
    <t>50 У</t>
  </si>
  <si>
    <t>19.20.29.00.00.00.17.31.1</t>
  </si>
  <si>
    <t>Компрессорное масло</t>
  </si>
  <si>
    <t>кинематическая вязкость при 40°С 100 мм2/с, при 100°С 9,2 мм2/с, плотность при 15°С 899кг/м3, температура вспышки 240°С</t>
  </si>
  <si>
    <t>Для компрессора, модель Cubogas S240B DB, 2010 г.в.</t>
  </si>
  <si>
    <t>99 Т</t>
  </si>
  <si>
    <t>автогаз толыКтырғыш компрессорлыК станцияға арналған</t>
  </si>
  <si>
    <t>Услуги по перевозкам на автодорожном транспорте, оказываемые при переезде физическим и юридическим лицам</t>
  </si>
  <si>
    <t>49.42.11.11.00.00.00</t>
  </si>
  <si>
    <t>51 У</t>
  </si>
  <si>
    <t>С изменениями и дополнениями 15-04-ИПЗТРУ от 03.04.2015 г.</t>
  </si>
  <si>
    <t>ТОО "Каз Транс Газ Өнімдері"</t>
  </si>
  <si>
    <t>с даты закл. дог. до 31.12.15г., поставка по заявкам</t>
  </si>
  <si>
    <t xml:space="preserve">в теч. 30 кал. дней с даты закл. дог </t>
  </si>
  <si>
    <t>в теч. 30 кал. дней с даты закл. дог</t>
  </si>
  <si>
    <t>в теч. 15 кал. дней с даты закл. дог</t>
  </si>
  <si>
    <t>предоплата 30%</t>
  </si>
  <si>
    <t xml:space="preserve">в теч. 61 кал.дней с даты закл. дог </t>
  </si>
  <si>
    <t xml:space="preserve">в теч. 5 кал.дней с даты закл. дог </t>
  </si>
  <si>
    <t xml:space="preserve">в теч. 30 кал.дней с даты закл. дог </t>
  </si>
  <si>
    <t>Итого по работам</t>
  </si>
  <si>
    <t>Итого по товарам</t>
  </si>
  <si>
    <t>16-1 Т</t>
  </si>
  <si>
    <t xml:space="preserve">35 кал. дней с даты закл. Договора </t>
  </si>
  <si>
    <t xml:space="preserve">30 кал. дней с даты закл. Дог. </t>
  </si>
  <si>
    <t xml:space="preserve">60 кал. дней с даты закл. Дог. </t>
  </si>
  <si>
    <t xml:space="preserve">90 кал. дней с даты закл. Дог. </t>
  </si>
  <si>
    <t>предоплата 50%</t>
  </si>
  <si>
    <t>10,11,14,15,19</t>
  </si>
  <si>
    <t>17-1 Т</t>
  </si>
  <si>
    <t>18-1 Т</t>
  </si>
  <si>
    <t>19-1 Т</t>
  </si>
  <si>
    <t>20-1 Т</t>
  </si>
  <si>
    <t>21-1 Т</t>
  </si>
  <si>
    <t>22-1 Т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</si>
  <si>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</si>
  <si>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</si>
  <si>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</si>
  <si>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</si>
  <si>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</si>
  <si>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</si>
  <si>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</si>
  <si>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</si>
  <si>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</si>
  <si>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 xml:space="preserve">120 кал. дней с даты закл. Дог. </t>
  </si>
  <si>
    <t>10,11,14,15,18</t>
  </si>
  <si>
    <t>32-1 Т</t>
  </si>
  <si>
    <t>Исключен</t>
  </si>
  <si>
    <t>52-1 Т</t>
  </si>
  <si>
    <t>10,11,12,14,15,18</t>
  </si>
  <si>
    <t>53-1 Т</t>
  </si>
  <si>
    <t>54-1 Т</t>
  </si>
  <si>
    <t>55-1 Т</t>
  </si>
  <si>
    <t>56-1 Т</t>
  </si>
  <si>
    <t>59-1 Т</t>
  </si>
  <si>
    <t>10,11,12,14,15,19</t>
  </si>
  <si>
    <t>60-1 Т</t>
  </si>
  <si>
    <t xml:space="preserve">35 кал. дней с даты закл. Дог. </t>
  </si>
  <si>
    <t>61-1 Т</t>
  </si>
  <si>
    <t>62-1 Т</t>
  </si>
  <si>
    <t>63-1 Т</t>
  </si>
  <si>
    <t>64-1 Т</t>
  </si>
  <si>
    <t>65-1 Т</t>
  </si>
  <si>
    <t>66-1 Т</t>
  </si>
  <si>
    <t>67-1 Т</t>
  </si>
  <si>
    <t>68-1 Т</t>
  </si>
  <si>
    <t>69-1 Т</t>
  </si>
  <si>
    <t>70-1 Т</t>
  </si>
  <si>
    <t>71-1 Т</t>
  </si>
  <si>
    <t>10,11,12,14,15,18,19</t>
  </si>
  <si>
    <t>72-1 Т</t>
  </si>
  <si>
    <t>73-1 Т</t>
  </si>
  <si>
    <t>74-1 Т</t>
  </si>
  <si>
    <t>75-1 Т</t>
  </si>
  <si>
    <t>76-1 Т</t>
  </si>
  <si>
    <t>77-1 Т</t>
  </si>
  <si>
    <t>79-1 Т</t>
  </si>
  <si>
    <t>80-1 Т</t>
  </si>
  <si>
    <t>81-1 Т</t>
  </si>
  <si>
    <t>82-1 Т</t>
  </si>
  <si>
    <t>83-1 Т</t>
  </si>
  <si>
    <t>84-1 Т</t>
  </si>
  <si>
    <t>85-1 Т</t>
  </si>
  <si>
    <t>86-1 Т</t>
  </si>
  <si>
    <t>87-1 Т</t>
  </si>
  <si>
    <t>88-1 Т</t>
  </si>
  <si>
    <t>89-1 Т</t>
  </si>
  <si>
    <t>90-1 Т</t>
  </si>
  <si>
    <t>91-1 Т</t>
  </si>
  <si>
    <t>92-1 Т</t>
  </si>
  <si>
    <t>93-1 Т</t>
  </si>
  <si>
    <t>94-1 Т</t>
  </si>
  <si>
    <t>95-1 Т</t>
  </si>
  <si>
    <t>96-1 Т</t>
  </si>
  <si>
    <t>97-1 Т</t>
  </si>
  <si>
    <t>98-1 Т</t>
  </si>
  <si>
    <t>10,11,12,14,15</t>
  </si>
  <si>
    <t>Итого по услугам:</t>
  </si>
  <si>
    <t>Ведущий специалист СОЗиМД</t>
  </si>
  <si>
    <t>Сейдомаров А.Б.</t>
  </si>
  <si>
    <t>Тел. +7(7172) 55-23-34, вн.4824</t>
  </si>
  <si>
    <t>Реквизиты (№ приказа и дата утвер-я плана закупок) 15-01-ПЗТРУ от «30» декабря 2014 г.</t>
  </si>
  <si>
    <t>Итого по товарам:</t>
  </si>
  <si>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29/12 от 05.07.12г.)</t>
  </si>
  <si>
    <t>Ед. изм.</t>
  </si>
  <si>
    <t>Код ед. изм. по МКЕИ</t>
  </si>
  <si>
    <t>г. Астана, ул.Кунаева, д.14/3</t>
  </si>
  <si>
    <t>май - июнь</t>
  </si>
  <si>
    <t>Дополнения и изменения № 4 в План закупок товаров, работ и услуг ТОО "КaзTрансГаз Өнiмдерi" на 2015 год</t>
  </si>
  <si>
    <t>Приложение № 1</t>
  </si>
  <si>
    <t>7,10,11,12,14,15</t>
  </si>
  <si>
    <t>Приложение № 2</t>
  </si>
  <si>
    <t>10,11,14,15,18,19</t>
  </si>
  <si>
    <t>10,11,14,15</t>
  </si>
  <si>
    <t>78-1 Т</t>
  </si>
  <si>
    <t>2. Услуги</t>
  </si>
  <si>
    <t>52 У</t>
  </si>
  <si>
    <t>53 У</t>
  </si>
  <si>
    <t>54 У</t>
  </si>
  <si>
    <t>69.20.31.10.20.00.00</t>
  </si>
  <si>
    <t>69.20.10.15.10.00.00</t>
  </si>
  <si>
    <t>Аудит в сфере налогообложения</t>
  </si>
  <si>
    <t>Услуги по проведению аудита финансовой отчетности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</si>
  <si>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</t>
  </si>
  <si>
    <t>Услуги по проведению аудита налоговой отчетности и консультационному сопровождению в сфере налогообложения</t>
  </si>
  <si>
    <t>Аудит финансовой отчетности</t>
  </si>
  <si>
    <t xml:space="preserve">с даты закл. дог. по 31.12.15 г. </t>
  </si>
  <si>
    <t xml:space="preserve">в теч. 80 кал. дней с даты закл. дог. </t>
  </si>
  <si>
    <t>услуга</t>
  </si>
  <si>
    <t>Услуги по предоставлению акта выноса в натуру границ земельного участка</t>
  </si>
  <si>
    <t>74.90.20.13.22.10.10</t>
  </si>
  <si>
    <t xml:space="preserve">в теч. 60 кал. дней с даты закл. дог. </t>
  </si>
  <si>
    <t>22.29.25.00.00.00.20.15.1</t>
  </si>
  <si>
    <t>Ручка</t>
  </si>
  <si>
    <t>Ручка пластиковая шариковая</t>
  </si>
  <si>
    <t>22.29.25.00.00.00.27.05.2</t>
  </si>
  <si>
    <t>Файл - вкладыш</t>
  </si>
  <si>
    <t>с перфорацией для документов</t>
  </si>
  <si>
    <t>25.99.23.00.00.11.18.10.1</t>
  </si>
  <si>
    <t>Степлер</t>
  </si>
  <si>
    <t>устройство для оперативного скрепления листов металлическими скобами</t>
  </si>
  <si>
    <t>22.29.25.00.00.00.18.10.1</t>
  </si>
  <si>
    <t>Папка</t>
  </si>
  <si>
    <t>Папка пластиковая-регистратор, А4, 50 мм</t>
  </si>
  <si>
    <t>25.99.23.00.00.10.11.10.1</t>
  </si>
  <si>
    <t>Скоба</t>
  </si>
  <si>
    <t>Скобы проволочные для канцелярских целей</t>
  </si>
  <si>
    <t>упак-а</t>
  </si>
  <si>
    <t>28.23.12.00.00.00.24.11.1</t>
  </si>
  <si>
    <t>калькулятор печатающий</t>
  </si>
  <si>
    <t>печатающий с питанием от батарейки с одноцветной печатью 14 разрядный</t>
  </si>
  <si>
    <t>17.23.12.30.00.00.00.10.1</t>
  </si>
  <si>
    <t>Бумага для заметок</t>
  </si>
  <si>
    <t>Формат блока 9х9 см</t>
  </si>
  <si>
    <t>одна пачка</t>
  </si>
  <si>
    <t>32.99.15.00.00.00.11.35.1</t>
  </si>
  <si>
    <t>Карандаш черный</t>
  </si>
  <si>
    <t>карандаш с ластиком</t>
  </si>
  <si>
    <t>22.29.25.00.00.00.24.21.1</t>
  </si>
  <si>
    <t>Ножницы</t>
  </si>
  <si>
    <t>Ножницы с пластиковой ручкой, длина 21 см</t>
  </si>
  <si>
    <t>25.99.23.00.00.11.15.10.1</t>
  </si>
  <si>
    <t>Дырокол</t>
  </si>
  <si>
    <t>механическое устройство для пробивания отверстий в бумаге</t>
  </si>
  <si>
    <t>22.29.25.00.00.00.19.13.1</t>
  </si>
  <si>
    <t>Маркер</t>
  </si>
  <si>
    <t>Маркер пластиковый перманентный (нестираемый), круглый наконечник 3мм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</si>
  <si>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</si>
  <si>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</si>
  <si>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</si>
  <si>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25.99.23.00.00.11.11.12.1</t>
  </si>
  <si>
    <t>Скрепка</t>
  </si>
  <si>
    <t>Скрепки для бумаг. Размер 26 мм</t>
  </si>
  <si>
    <t>упаковка</t>
  </si>
  <si>
    <t>25.99.23.00.00.11.14.11.1</t>
  </si>
  <si>
    <t>Точилка</t>
  </si>
  <si>
    <t>металлические</t>
  </si>
  <si>
    <t>17.23.13.60.00.00.00.20.1</t>
  </si>
  <si>
    <t>скоросшиватель</t>
  </si>
  <si>
    <t>Архивная папка для формата А4., 320x230x40мм, формат А4</t>
  </si>
  <si>
    <t>22.29.25.00.00.00.16.33.1</t>
  </si>
  <si>
    <t>Линейка</t>
  </si>
  <si>
    <t>Линейка пластмассовая 40 см, ширина 42 мм, прозрачная, цветная, европодвес</t>
  </si>
  <si>
    <t>32.99.80.00.00.00.00.10.1</t>
  </si>
  <si>
    <t>Скотч</t>
  </si>
  <si>
    <t>широкий, свыше 3 см</t>
  </si>
  <si>
    <t>32.99.80.00.00.00.00.11.1</t>
  </si>
  <si>
    <t>узкий, до 3 см</t>
  </si>
  <si>
    <t>22.29.25.00.00.00.18.39.1</t>
  </si>
  <si>
    <t>Папка пластиковая-конверт на кнопке</t>
  </si>
  <si>
    <t>22.29.25.00.00.00.23.13.1</t>
  </si>
  <si>
    <t>Клей-карандаш</t>
  </si>
  <si>
    <t>Клей-карандаш 15 грамм</t>
  </si>
  <si>
    <t>17.23.13.35.00.00.00.90.1</t>
  </si>
  <si>
    <t>Книги учета и регистрации</t>
  </si>
  <si>
    <t>Книги учета и регистрации прочие</t>
  </si>
  <si>
    <t>22.19.73.00.00.00.30.10.1</t>
  </si>
  <si>
    <t>Ластик</t>
  </si>
  <si>
    <t>Приспособление для стирания написанного (мягкий)</t>
  </si>
  <si>
    <t>22.29.25.00.00.00.11.10.1</t>
  </si>
  <si>
    <t>Лоток</t>
  </si>
  <si>
    <t>Лоток для бумаг вертикальный из пластмассы</t>
  </si>
  <si>
    <t>17.23.13.70.00.00.00.12.2</t>
  </si>
  <si>
    <t>Разделитель</t>
  </si>
  <si>
    <t>бумажный, буквенный</t>
  </si>
  <si>
    <t>25.99.23.00.00.11.10.11.1</t>
  </si>
  <si>
    <t>Зажим</t>
  </si>
  <si>
    <t>Зажимы для бумаг. Размер 19 мм</t>
  </si>
  <si>
    <t>32.99.81.00.00.10.10.13.1</t>
  </si>
  <si>
    <t>Штрих-карандаш</t>
  </si>
  <si>
    <t>22.29.25.00.00.00.28.10.1</t>
  </si>
  <si>
    <t>Файл-уголок</t>
  </si>
  <si>
    <t>формат А4</t>
  </si>
  <si>
    <t>17.29.19.30.00.00.00.40.1</t>
  </si>
  <si>
    <t>Чековая термолента</t>
  </si>
  <si>
    <t>бумажная лента  для кассовых аппаратов, в рулонах</t>
  </si>
  <si>
    <t>рулон</t>
  </si>
  <si>
    <t>25.71.11.00.00.10.21.10.1</t>
  </si>
  <si>
    <t>Нож</t>
  </si>
  <si>
    <t>канцелярский нож предназначенный для разрезания бумаги</t>
  </si>
  <si>
    <t>17.23.12.50.00.00.00.40.1</t>
  </si>
  <si>
    <t>ежедневник</t>
  </si>
  <si>
    <t>формат А5, датированный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</si>
  <si>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</si>
  <si>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</si>
  <si>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</si>
  <si>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</si>
  <si>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</si>
  <si>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</si>
  <si>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</si>
  <si>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</si>
  <si>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</si>
  <si>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</si>
  <si>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</si>
  <si>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</si>
  <si>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</si>
  <si>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</si>
  <si>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</si>
  <si>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</si>
  <si>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</si>
  <si>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</si>
  <si>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</si>
  <si>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</si>
  <si>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</si>
  <si>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</si>
  <si>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</si>
  <si>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</si>
  <si>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</si>
  <si>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</si>
  <si>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</si>
  <si>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</si>
  <si>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</si>
  <si>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</si>
  <si>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По заявке Заказчика до 31.12.15</t>
  </si>
  <si>
    <t>Итого по Услугам:</t>
  </si>
  <si>
    <t>май</t>
  </si>
  <si>
    <t>г.Кызылорда</t>
  </si>
  <si>
    <t>Главный бухгалтер</t>
  </si>
  <si>
    <t>Департамент по строительству и эксплуатации АГНКС</t>
  </si>
  <si>
    <t>Заместитель директора</t>
  </si>
  <si>
    <t>Инженер</t>
  </si>
  <si>
    <t>Кудайбергенов С. М.</t>
  </si>
  <si>
    <t>Осербаев Д. С.</t>
  </si>
  <si>
    <t>Служба организации закупок и мониторинга договоров</t>
  </si>
  <si>
    <t xml:space="preserve">Руководитель </t>
  </si>
  <si>
    <t xml:space="preserve">Ведущий специалист </t>
  </si>
  <si>
    <t>Сарманбетов Е. Е.</t>
  </si>
  <si>
    <t>Сейдомаров А. Б.</t>
  </si>
  <si>
    <t>Департамент бюджетного планирования</t>
  </si>
  <si>
    <t>Ведущий экономист</t>
  </si>
  <si>
    <t>Коккузов Б. С.</t>
  </si>
  <si>
    <t>Рахметов Т. Е.</t>
  </si>
  <si>
    <t xml:space="preserve">Бижанова К. Е. </t>
  </si>
  <si>
    <t>Заместитель Генерального директора по производству</t>
  </si>
  <si>
    <t>Заместитель Генерального директора по экономике и финансам</t>
  </si>
  <si>
    <t xml:space="preserve">Аширов А. С. </t>
  </si>
  <si>
    <t>Искендиров А. Б.</t>
  </si>
  <si>
    <t>С изменениями и дополнениями № 4, 15-05-ИПЗТРУ от 14.05.2015 г.</t>
  </si>
  <si>
    <t>10,11,14,15,19,20,21</t>
  </si>
  <si>
    <t>ЭОТТ</t>
  </si>
  <si>
    <t>10,11,14,15,18,19,20,21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</si>
</sst>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р_."/>
  </numFmts>
  <fonts count="3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Calibri"/>
      <family val="2"/>
      <scheme val="minor"/>
    </font>
    <font>
      <b/>
      <sz val="28"/>
      <color indexed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00FF"/>
      <name val="Calibri"/>
      <family val="2"/>
      <scheme val="minor"/>
    </font>
    <font>
      <b/>
      <sz val="22"/>
      <color rgb="FF0000FF"/>
      <name val="Times New Roman"/>
      <family val="1"/>
      <charset val="204"/>
    </font>
    <font>
      <b/>
      <i/>
      <sz val="14"/>
      <color rgb="FF0000FF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b/>
      <i/>
      <sz val="14"/>
      <color indexed="8"/>
      <name val="Calibri"/>
      <family val="2"/>
      <scheme val="minor"/>
    </font>
    <font>
      <b/>
      <sz val="18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3" borderId="1"/>
    <xf numFmtId="0" fontId="3" fillId="4" borderId="0" applyNumberFormat="0" applyBorder="0" applyAlignment="0" applyProtection="0"/>
    <xf numFmtId="0" fontId="2" fillId="3" borderId="1"/>
    <xf numFmtId="0" fontId="3" fillId="4" borderId="1" applyNumberFormat="0" applyBorder="0" applyAlignment="0" applyProtection="0"/>
    <xf numFmtId="0" fontId="2" fillId="3" borderId="1"/>
    <xf numFmtId="0" fontId="4" fillId="3" borderId="1"/>
    <xf numFmtId="43" fontId="2" fillId="3" borderId="1" applyFont="0" applyFill="0" applyBorder="0" applyAlignment="0" applyProtection="0"/>
  </cellStyleXfs>
  <cellXfs count="275">
    <xf numFmtId="0" fontId="0" fillId="0" borderId="0" xfId="0"/>
    <xf numFmtId="0" fontId="7" fillId="0" borderId="0" xfId="0" applyFont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43" fontId="12" fillId="3" borderId="5" xfId="1" applyFont="1" applyFill="1" applyBorder="1" applyAlignment="1">
      <alignment horizontal="center" vertical="center" wrapText="1"/>
    </xf>
    <xf numFmtId="1" fontId="13" fillId="3" borderId="5" xfId="3" applyNumberFormat="1" applyFont="1" applyFill="1" applyBorder="1" applyAlignment="1">
      <alignment horizontal="center" vertical="center" wrapText="1"/>
    </xf>
    <xf numFmtId="43" fontId="13" fillId="3" borderId="5" xfId="1" applyFont="1" applyFill="1" applyBorder="1" applyAlignment="1">
      <alignment horizontal="center" vertical="center" wrapText="1"/>
    </xf>
    <xf numFmtId="1" fontId="13" fillId="5" borderId="5" xfId="3" applyNumberFormat="1" applyFont="1" applyFill="1" applyBorder="1" applyAlignment="1">
      <alignment horizontal="center" vertical="center" wrapText="1"/>
    </xf>
    <xf numFmtId="43" fontId="13" fillId="5" borderId="5" xfId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/>
    </xf>
    <xf numFmtId="0" fontId="1" fillId="2" borderId="12" xfId="0" applyNumberFormat="1" applyFont="1" applyFill="1" applyBorder="1" applyAlignment="1">
      <alignment horizontal="left" vertical="center"/>
    </xf>
    <xf numFmtId="0" fontId="12" fillId="3" borderId="5" xfId="0" applyNumberFormat="1" applyFont="1" applyFill="1" applyBorder="1" applyAlignment="1">
      <alignment horizontal="left" vertical="center" wrapText="1"/>
    </xf>
    <xf numFmtId="0" fontId="14" fillId="3" borderId="5" xfId="0" applyNumberFormat="1" applyFont="1" applyFill="1" applyBorder="1" applyAlignment="1">
      <alignment horizontal="left" vertical="center" wrapText="1"/>
    </xf>
    <xf numFmtId="0" fontId="14" fillId="5" borderId="5" xfId="0" applyNumberFormat="1" applyFont="1" applyFill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left" vertical="center"/>
    </xf>
    <xf numFmtId="43" fontId="12" fillId="2" borderId="1" xfId="0" applyNumberFormat="1" applyFont="1" applyFill="1" applyBorder="1" applyAlignment="1">
      <alignment horizontal="center" vertical="center"/>
    </xf>
    <xf numFmtId="0" fontId="5" fillId="6" borderId="5" xfId="0" applyNumberFormat="1" applyFont="1" applyFill="1" applyBorder="1" applyAlignment="1">
      <alignment horizontal="center" vertical="center" wrapText="1"/>
    </xf>
    <xf numFmtId="0" fontId="9" fillId="6" borderId="5" xfId="0" applyNumberFormat="1" applyFont="1" applyFill="1" applyBorder="1" applyAlignment="1">
      <alignment horizontal="center" vertical="center" wrapText="1"/>
    </xf>
    <xf numFmtId="1" fontId="16" fillId="3" borderId="5" xfId="3" applyNumberFormat="1" applyFont="1" applyFill="1" applyBorder="1" applyAlignment="1">
      <alignment horizontal="center" vertical="center" wrapText="1"/>
    </xf>
    <xf numFmtId="43" fontId="16" fillId="6" borderId="5" xfId="1" applyFont="1" applyFill="1" applyBorder="1" applyAlignment="1">
      <alignment horizontal="center" vertical="center" wrapText="1"/>
    </xf>
    <xf numFmtId="43" fontId="16" fillId="3" borderId="5" xfId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6" fillId="6" borderId="5" xfId="3" applyNumberFormat="1" applyFont="1" applyFill="1" applyBorder="1" applyAlignment="1">
      <alignment horizontal="center" vertical="center" wrapText="1"/>
    </xf>
    <xf numFmtId="1" fontId="16" fillId="5" borderId="5" xfId="3" applyNumberFormat="1" applyFont="1" applyFill="1" applyBorder="1" applyAlignment="1">
      <alignment horizontal="center" vertical="center" wrapText="1"/>
    </xf>
    <xf numFmtId="43" fontId="16" fillId="5" borderId="5" xfId="1" applyFont="1" applyFill="1" applyBorder="1" applyAlignment="1">
      <alignment horizontal="center" vertical="center" wrapText="1"/>
    </xf>
    <xf numFmtId="1" fontId="16" fillId="0" borderId="5" xfId="3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left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left" vertical="center"/>
    </xf>
    <xf numFmtId="0" fontId="19" fillId="2" borderId="9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left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12" fillId="2" borderId="12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22" fillId="2" borderId="12" xfId="0" applyNumberFormat="1" applyFont="1" applyFill="1" applyBorder="1" applyAlignment="1">
      <alignment horizontal="center" vertical="center"/>
    </xf>
    <xf numFmtId="43" fontId="22" fillId="2" borderId="12" xfId="0" applyNumberFormat="1" applyFont="1" applyFill="1" applyBorder="1" applyAlignment="1">
      <alignment horizontal="center" vertical="center"/>
    </xf>
    <xf numFmtId="43" fontId="22" fillId="2" borderId="5" xfId="0" applyNumberFormat="1" applyFont="1" applyFill="1" applyBorder="1" applyAlignment="1">
      <alignment horizontal="center" vertical="center"/>
    </xf>
    <xf numFmtId="43" fontId="23" fillId="2" borderId="1" xfId="1" applyFont="1" applyFill="1" applyBorder="1" applyAlignment="1">
      <alignment horizontal="center" vertical="center"/>
    </xf>
    <xf numFmtId="43" fontId="1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43" fontId="12" fillId="0" borderId="5" xfId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3" fontId="12" fillId="0" borderId="9" xfId="1" applyFont="1" applyFill="1" applyBorder="1" applyAlignment="1">
      <alignment horizontal="center" vertical="center" wrapText="1"/>
    </xf>
    <xf numFmtId="1" fontId="13" fillId="0" borderId="5" xfId="3" applyNumberFormat="1" applyFont="1" applyFill="1" applyBorder="1" applyAlignment="1">
      <alignment horizontal="center" vertical="center" wrapText="1"/>
    </xf>
    <xf numFmtId="43" fontId="13" fillId="0" borderId="5" xfId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43" fontId="16" fillId="0" borderId="5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left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43" fontId="12" fillId="0" borderId="18" xfId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" fillId="0" borderId="18" xfId="4" applyNumberFormat="1" applyFont="1" applyFill="1" applyBorder="1" applyAlignment="1">
      <alignment horizontal="center" vertical="center" wrapText="1"/>
    </xf>
    <xf numFmtId="0" fontId="1" fillId="0" borderId="18" xfId="4" applyNumberFormat="1" applyFont="1" applyFill="1" applyBorder="1" applyAlignment="1">
      <alignment horizontal="left" vertical="center" wrapText="1"/>
    </xf>
    <xf numFmtId="1" fontId="1" fillId="0" borderId="18" xfId="4" applyNumberFormat="1" applyFont="1" applyFill="1" applyBorder="1" applyAlignment="1">
      <alignment horizontal="center" vertical="center" wrapText="1"/>
    </xf>
    <xf numFmtId="2" fontId="13" fillId="0" borderId="18" xfId="5" applyNumberFormat="1" applyFont="1" applyFill="1" applyBorder="1" applyAlignment="1">
      <alignment horizontal="center" vertical="center" wrapText="1"/>
    </xf>
    <xf numFmtId="0" fontId="1" fillId="0" borderId="18" xfId="4" applyNumberFormat="1" applyFont="1" applyFill="1" applyBorder="1" applyAlignment="1">
      <alignment vertical="top" wrapText="1"/>
    </xf>
    <xf numFmtId="0" fontId="26" fillId="0" borderId="10" xfId="0" applyNumberFormat="1" applyFont="1" applyFill="1" applyBorder="1" applyAlignment="1">
      <alignment horizontal="left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2" fontId="13" fillId="0" borderId="5" xfId="5" applyNumberFormat="1" applyFont="1" applyFill="1" applyBorder="1" applyAlignment="1">
      <alignment horizontal="center" vertical="center" wrapText="1"/>
    </xf>
    <xf numFmtId="4" fontId="13" fillId="0" borderId="5" xfId="5" applyNumberFormat="1" applyFont="1" applyFill="1" applyBorder="1" applyAlignment="1">
      <alignment horizontal="center" vertical="center" wrapText="1"/>
    </xf>
    <xf numFmtId="0" fontId="10" fillId="0" borderId="5" xfId="5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4" fontId="13" fillId="0" borderId="18" xfId="5" applyNumberFormat="1" applyFont="1" applyFill="1" applyBorder="1" applyAlignment="1">
      <alignment horizontal="center" vertical="center" wrapText="1"/>
    </xf>
    <xf numFmtId="0" fontId="10" fillId="0" borderId="18" xfId="5" applyNumberFormat="1" applyFont="1" applyFill="1" applyBorder="1" applyAlignment="1">
      <alignment horizontal="center" vertical="center" wrapText="1"/>
    </xf>
    <xf numFmtId="0" fontId="26" fillId="0" borderId="12" xfId="0" applyNumberFormat="1" applyFont="1" applyFill="1" applyBorder="1" applyAlignment="1">
      <alignment horizontal="left" vertical="center"/>
    </xf>
    <xf numFmtId="0" fontId="26" fillId="0" borderId="12" xfId="0" applyNumberFormat="1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center" vertical="center"/>
    </xf>
    <xf numFmtId="43" fontId="14" fillId="0" borderId="5" xfId="1" applyFont="1" applyFill="1" applyBorder="1" applyAlignment="1">
      <alignment horizontal="center" vertical="center"/>
    </xf>
    <xf numFmtId="43" fontId="14" fillId="0" borderId="5" xfId="1" applyFont="1" applyFill="1" applyBorder="1" applyAlignment="1">
      <alignment horizontal="center" vertical="center" wrapText="1"/>
    </xf>
    <xf numFmtId="0" fontId="26" fillId="0" borderId="17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43" fontId="14" fillId="0" borderId="12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3" fontId="14" fillId="0" borderId="5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left" vertical="center" wrapText="1"/>
    </xf>
    <xf numFmtId="0" fontId="1" fillId="0" borderId="17" xfId="4" applyNumberFormat="1" applyFont="1" applyFill="1" applyBorder="1" applyAlignment="1">
      <alignment vertical="top" wrapText="1"/>
    </xf>
    <xf numFmtId="1" fontId="23" fillId="6" borderId="5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horizontal="center" vertical="center" wrapText="1"/>
    </xf>
    <xf numFmtId="0" fontId="29" fillId="2" borderId="7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/>
    </xf>
    <xf numFmtId="43" fontId="25" fillId="3" borderId="5" xfId="1" applyFont="1" applyFill="1" applyBorder="1" applyAlignment="1">
      <alignment horizontal="center" vertical="center" wrapText="1"/>
    </xf>
    <xf numFmtId="43" fontId="22" fillId="2" borderId="16" xfId="1" applyFont="1" applyFill="1" applyBorder="1" applyAlignment="1">
      <alignment horizontal="center" vertical="center" wrapText="1"/>
    </xf>
    <xf numFmtId="43" fontId="25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43" fontId="22" fillId="3" borderId="5" xfId="1" applyFont="1" applyFill="1" applyBorder="1" applyAlignment="1">
      <alignment horizontal="center" vertical="center" wrapText="1"/>
    </xf>
    <xf numFmtId="43" fontId="30" fillId="3" borderId="5" xfId="1" applyFont="1" applyFill="1" applyBorder="1" applyAlignment="1">
      <alignment horizontal="center" vertical="center" wrapText="1"/>
    </xf>
    <xf numFmtId="43" fontId="30" fillId="5" borderId="5" xfId="1" applyFont="1" applyFill="1" applyBorder="1" applyAlignment="1">
      <alignment horizontal="center" vertical="center" wrapText="1"/>
    </xf>
    <xf numFmtId="43" fontId="22" fillId="5" borderId="5" xfId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0" fillId="2" borderId="16" xfId="0" applyNumberFormat="1" applyFont="1" applyFill="1" applyBorder="1" applyAlignment="1">
      <alignment horizontal="left" vertical="center"/>
    </xf>
    <xf numFmtId="0" fontId="20" fillId="2" borderId="12" xfId="0" applyNumberFormat="1" applyFont="1" applyFill="1" applyBorder="1" applyAlignment="1">
      <alignment horizontal="left" vertical="center"/>
    </xf>
    <xf numFmtId="43" fontId="15" fillId="2" borderId="12" xfId="1" applyFont="1" applyFill="1" applyBorder="1" applyAlignment="1">
      <alignment horizontal="center" vertical="center"/>
    </xf>
    <xf numFmtId="43" fontId="22" fillId="2" borderId="12" xfId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1" fillId="2" borderId="12" xfId="0" applyNumberFormat="1" applyFont="1" applyFill="1" applyBorder="1" applyAlignment="1">
      <alignment horizontal="left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9" fillId="2" borderId="16" xfId="0" applyNumberFormat="1" applyFont="1" applyFill="1" applyBorder="1" applyAlignment="1">
      <alignment horizontal="center" vertical="center" wrapText="1"/>
    </xf>
    <xf numFmtId="0" fontId="5" fillId="3" borderId="17" xfId="0" applyNumberFormat="1" applyFont="1" applyFill="1" applyBorder="1" applyAlignment="1">
      <alignment horizontal="center" vertical="center" wrapText="1"/>
    </xf>
    <xf numFmtId="0" fontId="6" fillId="3" borderId="18" xfId="0" applyNumberFormat="1" applyFont="1" applyFill="1" applyBorder="1" applyAlignment="1">
      <alignment horizontal="left" vertical="center" wrapText="1"/>
    </xf>
    <xf numFmtId="0" fontId="5" fillId="3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43" fontId="6" fillId="3" borderId="18" xfId="1" applyNumberFormat="1" applyFont="1" applyFill="1" applyBorder="1" applyAlignment="1">
      <alignment horizontal="center" vertical="center" wrapText="1"/>
    </xf>
    <xf numFmtId="43" fontId="16" fillId="3" borderId="18" xfId="1" applyNumberFormat="1" applyFont="1" applyFill="1" applyBorder="1" applyAlignment="1">
      <alignment horizontal="center" vertical="center" wrapText="1"/>
    </xf>
    <xf numFmtId="43" fontId="15" fillId="2" borderId="17" xfId="1" applyFont="1" applyFill="1" applyBorder="1" applyAlignment="1">
      <alignment horizontal="center" vertical="center"/>
    </xf>
    <xf numFmtId="0" fontId="20" fillId="2" borderId="19" xfId="0" applyNumberFormat="1" applyFont="1" applyFill="1" applyBorder="1" applyAlignment="1">
      <alignment horizontal="left" vertical="center"/>
    </xf>
    <xf numFmtId="0" fontId="20" fillId="2" borderId="1" xfId="0" applyNumberFormat="1" applyFont="1" applyFill="1" applyBorder="1" applyAlignment="1">
      <alignment horizontal="left" vertical="center"/>
    </xf>
    <xf numFmtId="0" fontId="12" fillId="2" borderId="11" xfId="0" applyNumberFormat="1" applyFont="1" applyFill="1" applyBorder="1" applyAlignment="1">
      <alignment horizontal="center" vertical="center"/>
    </xf>
    <xf numFmtId="43" fontId="15" fillId="2" borderId="12" xfId="1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left" vertical="center"/>
    </xf>
    <xf numFmtId="43" fontId="6" fillId="0" borderId="9" xfId="1" applyFont="1" applyFill="1" applyBorder="1" applyAlignment="1">
      <alignment horizontal="center" vertical="center" wrapText="1"/>
    </xf>
    <xf numFmtId="43" fontId="16" fillId="0" borderId="18" xfId="1" applyFont="1" applyFill="1" applyBorder="1" applyAlignment="1">
      <alignment horizontal="center" vertical="center" wrapText="1"/>
    </xf>
    <xf numFmtId="43" fontId="6" fillId="0" borderId="18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/>
    </xf>
    <xf numFmtId="43" fontId="33" fillId="3" borderId="5" xfId="1" applyFont="1" applyFill="1" applyBorder="1" applyAlignment="1">
      <alignment horizontal="center" vertical="center" wrapText="1"/>
    </xf>
    <xf numFmtId="43" fontId="16" fillId="0" borderId="5" xfId="8" applyFont="1" applyFill="1" applyBorder="1" applyAlignment="1">
      <alignment horizontal="center" vertical="center" wrapText="1"/>
    </xf>
    <xf numFmtId="2" fontId="16" fillId="0" borderId="5" xfId="5" applyNumberFormat="1" applyFont="1" applyFill="1" applyBorder="1" applyAlignment="1">
      <alignment horizontal="center" vertical="center" wrapText="1"/>
    </xf>
    <xf numFmtId="43" fontId="16" fillId="0" borderId="18" xfId="8" applyFont="1" applyFill="1" applyBorder="1" applyAlignment="1">
      <alignment horizontal="center" vertical="center" wrapText="1"/>
    </xf>
    <xf numFmtId="2" fontId="16" fillId="0" borderId="18" xfId="5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 wrapText="1"/>
    </xf>
    <xf numFmtId="0" fontId="21" fillId="2" borderId="10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left" vertical="center" wrapText="1"/>
    </xf>
    <xf numFmtId="0" fontId="21" fillId="2" borderId="2" xfId="0" applyNumberFormat="1" applyFont="1" applyFill="1" applyBorder="1" applyAlignment="1">
      <alignment horizontal="left" vertical="center"/>
    </xf>
    <xf numFmtId="0" fontId="21" fillId="2" borderId="10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2" fillId="0" borderId="16" xfId="0" applyNumberFormat="1" applyFont="1" applyFill="1" applyBorder="1" applyAlignment="1">
      <alignment horizontal="left" vertical="center"/>
    </xf>
    <xf numFmtId="0" fontId="22" fillId="0" borderId="12" xfId="0" applyNumberFormat="1" applyFont="1" applyFill="1" applyBorder="1" applyAlignment="1">
      <alignment horizontal="left" vertical="center"/>
    </xf>
    <xf numFmtId="0" fontId="28" fillId="0" borderId="9" xfId="0" applyNumberFormat="1" applyFont="1" applyFill="1" applyBorder="1" applyAlignment="1">
      <alignment horizontal="left" vertical="center"/>
    </xf>
    <xf numFmtId="0" fontId="28" fillId="0" borderId="10" xfId="0" applyNumberFormat="1" applyFont="1" applyFill="1" applyBorder="1" applyAlignment="1">
      <alignment horizontal="left" vertical="center"/>
    </xf>
    <xf numFmtId="0" fontId="22" fillId="0" borderId="9" xfId="0" applyNumberFormat="1" applyFont="1" applyFill="1" applyBorder="1" applyAlignment="1">
      <alignment horizontal="left" vertical="center"/>
    </xf>
    <xf numFmtId="0" fontId="22" fillId="0" borderId="10" xfId="0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/>
    </xf>
    <xf numFmtId="0" fontId="32" fillId="2" borderId="9" xfId="0" applyNumberFormat="1" applyFont="1" applyFill="1" applyBorder="1" applyAlignment="1">
      <alignment horizontal="left" vertical="center"/>
    </xf>
    <xf numFmtId="0" fontId="32" fillId="2" borderId="10" xfId="0" applyNumberFormat="1" applyFont="1" applyFill="1" applyBorder="1" applyAlignment="1">
      <alignment horizontal="left" vertical="center"/>
    </xf>
    <xf numFmtId="0" fontId="20" fillId="2" borderId="9" xfId="0" applyNumberFormat="1" applyFont="1" applyFill="1" applyBorder="1" applyAlignment="1">
      <alignment horizontal="left" vertical="center"/>
    </xf>
    <xf numFmtId="0" fontId="20" fillId="2" borderId="10" xfId="0" applyNumberFormat="1" applyFont="1" applyFill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8" fillId="3" borderId="1" xfId="2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left" vertical="center" wrapText="1"/>
    </xf>
    <xf numFmtId="164" fontId="33" fillId="5" borderId="1" xfId="0" applyNumberFormat="1" applyFont="1" applyFill="1" applyBorder="1" applyAlignment="1">
      <alignment horizontal="left" vertical="center" wrapText="1"/>
    </xf>
    <xf numFmtId="0" fontId="35" fillId="5" borderId="1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</cellXfs>
  <cellStyles count="9">
    <cellStyle name="Нейтральный" xfId="3" builtinId="28"/>
    <cellStyle name="Нейтральный 2" xfId="5"/>
    <cellStyle name="Обычный" xfId="0" builtinId="0"/>
    <cellStyle name="Обычный 2" xfId="2"/>
    <cellStyle name="Обычный 3" xfId="6"/>
    <cellStyle name="Обычный 4" xfId="4"/>
    <cellStyle name="Обычный 5" xfId="7"/>
    <cellStyle name="Финансовый" xfId="1" builtinId="3"/>
    <cellStyle name="Финансовый 2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6"/>
  <sheetViews>
    <sheetView view="pageBreakPreview" zoomScale="60" zoomScaleNormal="6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N2" sqref="N2"/>
    </sheetView>
  </sheetViews>
  <sheetFormatPr defaultColWidth="8.85546875" defaultRowHeight="18.75" x14ac:dyDescent="0.25"/>
  <cols>
    <col min="1" max="1" width="7.42578125" style="73" customWidth="1"/>
    <col min="2" max="2" width="12.5703125" style="74" customWidth="1"/>
    <col min="3" max="3" width="11.42578125" style="74" customWidth="1"/>
    <col min="4" max="4" width="27.85546875" style="77" customWidth="1"/>
    <col min="5" max="5" width="42.42578125" style="74" customWidth="1"/>
    <col min="6" max="6" width="20.140625" style="74" customWidth="1"/>
    <col min="7" max="7" width="8" style="74" customWidth="1"/>
    <col min="8" max="8" width="7.42578125" style="74" customWidth="1"/>
    <col min="9" max="9" width="12.85546875" style="74" customWidth="1"/>
    <col min="10" max="10" width="13.7109375" style="74" customWidth="1"/>
    <col min="11" max="11" width="12.42578125" style="74" customWidth="1"/>
    <col min="12" max="12" width="14.42578125" style="74" customWidth="1"/>
    <col min="13" max="13" width="7.5703125" style="74" customWidth="1"/>
    <col min="14" max="14" width="22" style="74" customWidth="1"/>
    <col min="15" max="15" width="12.140625" style="74" customWidth="1"/>
    <col min="16" max="16" width="7.7109375" style="74" customWidth="1"/>
    <col min="17" max="17" width="12" style="74" customWidth="1"/>
    <col min="18" max="18" width="11.140625" style="75" customWidth="1"/>
    <col min="19" max="19" width="19.42578125" style="75" customWidth="1"/>
    <col min="20" max="20" width="23.42578125" style="75" customWidth="1"/>
    <col min="21" max="21" width="23.85546875" style="75" customWidth="1"/>
    <col min="22" max="22" width="9.140625" style="74" customWidth="1"/>
    <col min="23" max="23" width="9.42578125" style="74" customWidth="1"/>
    <col min="24" max="24" width="13" style="74" customWidth="1"/>
    <col min="25" max="38" width="9.140625" style="74" customWidth="1"/>
    <col min="39" max="16384" width="8.85546875" style="76"/>
  </cols>
  <sheetData>
    <row r="1" spans="1:38" ht="30" x14ac:dyDescent="0.25">
      <c r="B1" s="249" t="s">
        <v>624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U1" s="252" t="s">
        <v>632</v>
      </c>
      <c r="V1" s="252"/>
      <c r="W1" s="252"/>
      <c r="X1" s="252"/>
    </row>
    <row r="2" spans="1:38" x14ac:dyDescent="0.25">
      <c r="N2" s="73"/>
      <c r="V2" s="73"/>
    </row>
    <row r="3" spans="1:38" ht="34.5" x14ac:dyDescent="0.25">
      <c r="A3" s="250" t="s">
        <v>496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38" ht="15.75" x14ac:dyDescent="0.25">
      <c r="A4" s="251"/>
      <c r="B4" s="251"/>
      <c r="C4" s="251" t="s">
        <v>0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</row>
    <row r="5" spans="1:38" ht="20.25" x14ac:dyDescent="0.25">
      <c r="K5" s="73"/>
      <c r="L5" s="73"/>
      <c r="M5" s="73"/>
      <c r="N5" s="73"/>
      <c r="Q5" s="248" t="s">
        <v>622</v>
      </c>
      <c r="R5" s="248"/>
      <c r="S5" s="248"/>
      <c r="T5" s="248"/>
      <c r="U5" s="248"/>
      <c r="V5" s="248"/>
      <c r="W5" s="248"/>
      <c r="X5" s="248"/>
    </row>
    <row r="6" spans="1:38" ht="20.25" x14ac:dyDescent="0.25">
      <c r="K6" s="73"/>
      <c r="L6" s="73"/>
      <c r="M6" s="73"/>
      <c r="N6" s="73"/>
      <c r="P6" s="73"/>
      <c r="Q6" s="248" t="s">
        <v>253</v>
      </c>
      <c r="R6" s="248"/>
      <c r="S6" s="248"/>
      <c r="T6" s="248"/>
      <c r="U6" s="248"/>
      <c r="V6" s="248"/>
      <c r="W6" s="248"/>
      <c r="X6" s="248"/>
    </row>
    <row r="7" spans="1:38" ht="20.25" x14ac:dyDescent="0.25">
      <c r="K7" s="73"/>
      <c r="L7" s="73"/>
      <c r="M7" s="73"/>
      <c r="N7" s="73"/>
      <c r="Q7" s="248" t="s">
        <v>489</v>
      </c>
      <c r="R7" s="248"/>
      <c r="S7" s="248"/>
      <c r="T7" s="248"/>
      <c r="U7" s="248"/>
      <c r="V7" s="248"/>
      <c r="W7" s="248"/>
      <c r="X7" s="248"/>
    </row>
    <row r="8" spans="1:38" ht="20.25" x14ac:dyDescent="0.25">
      <c r="K8" s="73"/>
      <c r="L8" s="73"/>
      <c r="M8" s="73"/>
      <c r="N8" s="73"/>
      <c r="Q8" s="248" t="s">
        <v>531</v>
      </c>
      <c r="R8" s="248"/>
      <c r="S8" s="248"/>
      <c r="T8" s="248"/>
      <c r="U8" s="248"/>
      <c r="V8" s="248"/>
      <c r="W8" s="248"/>
      <c r="X8" s="248"/>
    </row>
    <row r="9" spans="1:38" ht="19.5" thickBot="1" x14ac:dyDescent="0.3"/>
    <row r="10" spans="1:38" ht="158.25" thickBot="1" x14ac:dyDescent="0.3">
      <c r="A10" s="78" t="s">
        <v>1</v>
      </c>
      <c r="B10" s="78" t="s">
        <v>2</v>
      </c>
      <c r="C10" s="78" t="s">
        <v>3</v>
      </c>
      <c r="D10" s="79" t="s">
        <v>4</v>
      </c>
      <c r="E10" s="78" t="s">
        <v>5</v>
      </c>
      <c r="F10" s="78" t="s">
        <v>6</v>
      </c>
      <c r="G10" s="78" t="s">
        <v>7</v>
      </c>
      <c r="H10" s="78" t="s">
        <v>8</v>
      </c>
      <c r="I10" s="78" t="s">
        <v>9</v>
      </c>
      <c r="J10" s="78" t="s">
        <v>10</v>
      </c>
      <c r="K10" s="78" t="s">
        <v>11</v>
      </c>
      <c r="L10" s="78" t="s">
        <v>12</v>
      </c>
      <c r="M10" s="78" t="s">
        <v>13</v>
      </c>
      <c r="N10" s="78" t="s">
        <v>14</v>
      </c>
      <c r="O10" s="78" t="s">
        <v>15</v>
      </c>
      <c r="P10" s="78" t="s">
        <v>626</v>
      </c>
      <c r="Q10" s="78" t="s">
        <v>16</v>
      </c>
      <c r="R10" s="80" t="s">
        <v>17</v>
      </c>
      <c r="S10" s="80" t="s">
        <v>18</v>
      </c>
      <c r="T10" s="80" t="s">
        <v>19</v>
      </c>
      <c r="U10" s="80" t="s">
        <v>20</v>
      </c>
      <c r="V10" s="78" t="s">
        <v>21</v>
      </c>
      <c r="W10" s="81" t="s">
        <v>22</v>
      </c>
      <c r="X10" s="81" t="s">
        <v>23</v>
      </c>
      <c r="Y10" s="82"/>
    </row>
    <row r="11" spans="1:38" ht="20.25" thickBot="1" x14ac:dyDescent="0.3">
      <c r="A11" s="83">
        <v>1</v>
      </c>
      <c r="B11" s="84">
        <v>2</v>
      </c>
      <c r="C11" s="84">
        <v>3</v>
      </c>
      <c r="D11" s="85">
        <v>4</v>
      </c>
      <c r="E11" s="84">
        <v>5</v>
      </c>
      <c r="F11" s="84">
        <v>6</v>
      </c>
      <c r="G11" s="84">
        <v>7</v>
      </c>
      <c r="H11" s="84">
        <v>8</v>
      </c>
      <c r="I11" s="84">
        <v>9</v>
      </c>
      <c r="J11" s="84">
        <v>10</v>
      </c>
      <c r="K11" s="84">
        <v>11</v>
      </c>
      <c r="L11" s="84">
        <v>12</v>
      </c>
      <c r="M11" s="84">
        <v>13</v>
      </c>
      <c r="N11" s="84">
        <v>14</v>
      </c>
      <c r="O11" s="84">
        <v>15</v>
      </c>
      <c r="P11" s="84">
        <v>16</v>
      </c>
      <c r="Q11" s="84">
        <v>17</v>
      </c>
      <c r="R11" s="86">
        <v>18</v>
      </c>
      <c r="S11" s="86">
        <v>19</v>
      </c>
      <c r="T11" s="86">
        <v>20</v>
      </c>
      <c r="U11" s="86">
        <v>21</v>
      </c>
      <c r="V11" s="84">
        <v>22</v>
      </c>
      <c r="W11" s="84">
        <v>23</v>
      </c>
      <c r="X11" s="84">
        <v>24</v>
      </c>
    </row>
    <row r="12" spans="1:38" ht="25.5" customHeight="1" x14ac:dyDescent="0.25">
      <c r="A12" s="87" t="s">
        <v>24</v>
      </c>
      <c r="B12" s="88"/>
      <c r="C12" s="88"/>
      <c r="D12" s="89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90"/>
      <c r="S12" s="90"/>
      <c r="T12" s="90"/>
      <c r="U12" s="91"/>
      <c r="V12" s="92"/>
      <c r="W12" s="93"/>
      <c r="X12" s="93"/>
    </row>
    <row r="13" spans="1:38" s="101" customFormat="1" ht="126" x14ac:dyDescent="0.25">
      <c r="A13" s="94" t="s">
        <v>25</v>
      </c>
      <c r="B13" s="13" t="s">
        <v>532</v>
      </c>
      <c r="C13" s="13" t="s">
        <v>26</v>
      </c>
      <c r="D13" s="95" t="s">
        <v>27</v>
      </c>
      <c r="E13" s="13" t="s">
        <v>28</v>
      </c>
      <c r="F13" s="13" t="s">
        <v>0</v>
      </c>
      <c r="G13" s="13" t="s">
        <v>29</v>
      </c>
      <c r="H13" s="96">
        <v>100</v>
      </c>
      <c r="I13" s="13" t="s">
        <v>30</v>
      </c>
      <c r="J13" s="13" t="s">
        <v>31</v>
      </c>
      <c r="K13" s="13" t="s">
        <v>32</v>
      </c>
      <c r="L13" s="13" t="s">
        <v>33</v>
      </c>
      <c r="M13" s="13" t="s">
        <v>34</v>
      </c>
      <c r="N13" s="13" t="s">
        <v>533</v>
      </c>
      <c r="O13" s="13" t="s">
        <v>35</v>
      </c>
      <c r="P13" s="13" t="s">
        <v>36</v>
      </c>
      <c r="Q13" s="13" t="s">
        <v>37</v>
      </c>
      <c r="R13" s="97">
        <v>10071.6</v>
      </c>
      <c r="S13" s="98">
        <v>19696.22</v>
      </c>
      <c r="T13" s="98">
        <f t="shared" ref="T13:T20" si="0">R13*S13</f>
        <v>198372449.35200003</v>
      </c>
      <c r="U13" s="98">
        <f>T13*1.12</f>
        <v>222177143.27424005</v>
      </c>
      <c r="V13" s="99" t="s">
        <v>38</v>
      </c>
      <c r="W13" s="13" t="s">
        <v>39</v>
      </c>
      <c r="X13" s="13" t="s">
        <v>0</v>
      </c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1:38" s="101" customFormat="1" ht="126" x14ac:dyDescent="0.25">
      <c r="A14" s="94" t="s">
        <v>40</v>
      </c>
      <c r="B14" s="13" t="s">
        <v>532</v>
      </c>
      <c r="C14" s="13" t="s">
        <v>26</v>
      </c>
      <c r="D14" s="95" t="s">
        <v>27</v>
      </c>
      <c r="E14" s="13" t="s">
        <v>28</v>
      </c>
      <c r="F14" s="13" t="s">
        <v>0</v>
      </c>
      <c r="G14" s="13" t="s">
        <v>29</v>
      </c>
      <c r="H14" s="96">
        <v>100</v>
      </c>
      <c r="I14" s="13" t="s">
        <v>30</v>
      </c>
      <c r="J14" s="13" t="s">
        <v>31</v>
      </c>
      <c r="K14" s="13" t="s">
        <v>32</v>
      </c>
      <c r="L14" s="13" t="s">
        <v>41</v>
      </c>
      <c r="M14" s="13" t="s">
        <v>34</v>
      </c>
      <c r="N14" s="13" t="s">
        <v>533</v>
      </c>
      <c r="O14" s="13" t="s">
        <v>35</v>
      </c>
      <c r="P14" s="13" t="s">
        <v>36</v>
      </c>
      <c r="Q14" s="13" t="s">
        <v>37</v>
      </c>
      <c r="R14" s="97">
        <v>480</v>
      </c>
      <c r="S14" s="98">
        <v>20856.89</v>
      </c>
      <c r="T14" s="98">
        <f t="shared" si="0"/>
        <v>10011307.199999999</v>
      </c>
      <c r="U14" s="98">
        <f t="shared" ref="U14:U279" si="1">T14*1.12</f>
        <v>11212664.063999999</v>
      </c>
      <c r="V14" s="99" t="s">
        <v>38</v>
      </c>
      <c r="W14" s="13" t="s">
        <v>39</v>
      </c>
      <c r="X14" s="13" t="s">
        <v>0</v>
      </c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</row>
    <row r="15" spans="1:38" s="101" customFormat="1" ht="47.25" x14ac:dyDescent="0.25">
      <c r="A15" s="94" t="s">
        <v>239</v>
      </c>
      <c r="B15" s="13" t="s">
        <v>532</v>
      </c>
      <c r="C15" s="13" t="s">
        <v>213</v>
      </c>
      <c r="D15" s="95" t="s">
        <v>214</v>
      </c>
      <c r="E15" s="13" t="s">
        <v>215</v>
      </c>
      <c r="F15" s="13" t="s">
        <v>0</v>
      </c>
      <c r="G15" s="13" t="s">
        <v>29</v>
      </c>
      <c r="H15" s="96">
        <v>0</v>
      </c>
      <c r="I15" s="13" t="s">
        <v>30</v>
      </c>
      <c r="J15" s="13" t="s">
        <v>31</v>
      </c>
      <c r="K15" s="13" t="s">
        <v>90</v>
      </c>
      <c r="L15" s="13" t="s">
        <v>33</v>
      </c>
      <c r="M15" s="13" t="s">
        <v>34</v>
      </c>
      <c r="N15" s="13" t="s">
        <v>533</v>
      </c>
      <c r="O15" s="13" t="s">
        <v>35</v>
      </c>
      <c r="P15" s="13" t="s">
        <v>217</v>
      </c>
      <c r="Q15" s="13" t="s">
        <v>218</v>
      </c>
      <c r="R15" s="97">
        <v>1254</v>
      </c>
      <c r="S15" s="98">
        <v>946.5</v>
      </c>
      <c r="T15" s="98">
        <v>0</v>
      </c>
      <c r="U15" s="98">
        <f>T15*1.12</f>
        <v>0</v>
      </c>
      <c r="V15" s="99"/>
      <c r="W15" s="13" t="s">
        <v>39</v>
      </c>
      <c r="X15" s="13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</row>
    <row r="16" spans="1:38" s="101" customFormat="1" ht="63" x14ac:dyDescent="0.25">
      <c r="A16" s="94" t="s">
        <v>516</v>
      </c>
      <c r="B16" s="13" t="s">
        <v>532</v>
      </c>
      <c r="C16" s="13" t="s">
        <v>522</v>
      </c>
      <c r="D16" s="95" t="s">
        <v>523</v>
      </c>
      <c r="E16" s="13" t="s">
        <v>524</v>
      </c>
      <c r="F16" s="13" t="s">
        <v>525</v>
      </c>
      <c r="G16" s="13" t="s">
        <v>517</v>
      </c>
      <c r="H16" s="96">
        <v>0</v>
      </c>
      <c r="I16" s="13" t="s">
        <v>30</v>
      </c>
      <c r="J16" s="13" t="s">
        <v>507</v>
      </c>
      <c r="K16" s="13" t="s">
        <v>501</v>
      </c>
      <c r="L16" s="13" t="s">
        <v>33</v>
      </c>
      <c r="M16" s="13" t="s">
        <v>34</v>
      </c>
      <c r="N16" s="13" t="s">
        <v>534</v>
      </c>
      <c r="O16" s="13" t="s">
        <v>35</v>
      </c>
      <c r="P16" s="13" t="s">
        <v>217</v>
      </c>
      <c r="Q16" s="13" t="s">
        <v>218</v>
      </c>
      <c r="R16" s="97">
        <v>1254</v>
      </c>
      <c r="S16" s="98">
        <v>965</v>
      </c>
      <c r="T16" s="98">
        <f>R16*S16</f>
        <v>1210110</v>
      </c>
      <c r="U16" s="98">
        <f>T16*1.12</f>
        <v>1355323.2000000002</v>
      </c>
      <c r="V16" s="99"/>
      <c r="W16" s="13" t="s">
        <v>39</v>
      </c>
      <c r="X16" s="13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</row>
    <row r="17" spans="1:38" s="101" customFormat="1" ht="63" x14ac:dyDescent="0.25">
      <c r="A17" s="94" t="s">
        <v>240</v>
      </c>
      <c r="B17" s="13" t="s">
        <v>532</v>
      </c>
      <c r="C17" s="13" t="s">
        <v>219</v>
      </c>
      <c r="D17" s="95" t="s">
        <v>220</v>
      </c>
      <c r="E17" s="13" t="s">
        <v>221</v>
      </c>
      <c r="F17" s="13" t="s">
        <v>0</v>
      </c>
      <c r="G17" s="13" t="s">
        <v>29</v>
      </c>
      <c r="H17" s="96">
        <v>0</v>
      </c>
      <c r="I17" s="13" t="s">
        <v>30</v>
      </c>
      <c r="J17" s="13" t="s">
        <v>31</v>
      </c>
      <c r="K17" s="13" t="s">
        <v>90</v>
      </c>
      <c r="L17" s="13" t="s">
        <v>33</v>
      </c>
      <c r="M17" s="13" t="s">
        <v>34</v>
      </c>
      <c r="N17" s="13" t="s">
        <v>533</v>
      </c>
      <c r="O17" s="13" t="s">
        <v>35</v>
      </c>
      <c r="P17" s="13" t="s">
        <v>217</v>
      </c>
      <c r="Q17" s="13" t="s">
        <v>218</v>
      </c>
      <c r="R17" s="97">
        <v>80</v>
      </c>
      <c r="S17" s="98">
        <v>758.93</v>
      </c>
      <c r="T17" s="98">
        <f>R17*S17</f>
        <v>60714.399999999994</v>
      </c>
      <c r="U17" s="98">
        <f t="shared" si="1"/>
        <v>68000.127999999997</v>
      </c>
      <c r="V17" s="99"/>
      <c r="W17" s="13" t="s">
        <v>39</v>
      </c>
      <c r="X17" s="13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</row>
    <row r="18" spans="1:38" s="101" customFormat="1" ht="47.25" x14ac:dyDescent="0.25">
      <c r="A18" s="94" t="s">
        <v>241</v>
      </c>
      <c r="B18" s="13" t="s">
        <v>532</v>
      </c>
      <c r="C18" s="13" t="s">
        <v>222</v>
      </c>
      <c r="D18" s="95" t="s">
        <v>223</v>
      </c>
      <c r="E18" s="13" t="s">
        <v>224</v>
      </c>
      <c r="F18" s="13" t="s">
        <v>0</v>
      </c>
      <c r="G18" s="13" t="s">
        <v>29</v>
      </c>
      <c r="H18" s="96">
        <v>0</v>
      </c>
      <c r="I18" s="13" t="s">
        <v>30</v>
      </c>
      <c r="J18" s="13" t="s">
        <v>31</v>
      </c>
      <c r="K18" s="13" t="s">
        <v>90</v>
      </c>
      <c r="L18" s="13" t="s">
        <v>33</v>
      </c>
      <c r="M18" s="13" t="s">
        <v>34</v>
      </c>
      <c r="N18" s="13" t="s">
        <v>533</v>
      </c>
      <c r="O18" s="13" t="s">
        <v>35</v>
      </c>
      <c r="P18" s="13" t="s">
        <v>225</v>
      </c>
      <c r="Q18" s="13" t="s">
        <v>226</v>
      </c>
      <c r="R18" s="97">
        <v>1</v>
      </c>
      <c r="S18" s="98">
        <v>12000</v>
      </c>
      <c r="T18" s="98">
        <f t="shared" si="0"/>
        <v>12000</v>
      </c>
      <c r="U18" s="98">
        <f t="shared" si="1"/>
        <v>13440.000000000002</v>
      </c>
      <c r="V18" s="99"/>
      <c r="W18" s="13" t="s">
        <v>39</v>
      </c>
      <c r="X18" s="13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</row>
    <row r="19" spans="1:38" s="101" customFormat="1" ht="47.25" x14ac:dyDescent="0.25">
      <c r="A19" s="94" t="s">
        <v>242</v>
      </c>
      <c r="B19" s="13" t="s">
        <v>532</v>
      </c>
      <c r="C19" s="13" t="s">
        <v>227</v>
      </c>
      <c r="D19" s="95" t="s">
        <v>228</v>
      </c>
      <c r="E19" s="13" t="s">
        <v>229</v>
      </c>
      <c r="F19" s="13" t="s">
        <v>0</v>
      </c>
      <c r="G19" s="13" t="s">
        <v>29</v>
      </c>
      <c r="H19" s="96">
        <v>100</v>
      </c>
      <c r="I19" s="13" t="s">
        <v>30</v>
      </c>
      <c r="J19" s="13" t="s">
        <v>31</v>
      </c>
      <c r="K19" s="13" t="s">
        <v>90</v>
      </c>
      <c r="L19" s="13" t="s">
        <v>33</v>
      </c>
      <c r="M19" s="13" t="s">
        <v>34</v>
      </c>
      <c r="N19" s="13" t="s">
        <v>533</v>
      </c>
      <c r="O19" s="13" t="s">
        <v>35</v>
      </c>
      <c r="P19" s="13" t="s">
        <v>230</v>
      </c>
      <c r="Q19" s="13" t="s">
        <v>231</v>
      </c>
      <c r="R19" s="97">
        <v>312</v>
      </c>
      <c r="S19" s="98">
        <v>500</v>
      </c>
      <c r="T19" s="98">
        <f t="shared" si="0"/>
        <v>156000</v>
      </c>
      <c r="U19" s="98">
        <f t="shared" si="1"/>
        <v>174720.00000000003</v>
      </c>
      <c r="V19" s="99" t="s">
        <v>238</v>
      </c>
      <c r="W19" s="13" t="s">
        <v>39</v>
      </c>
      <c r="X19" s="13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</row>
    <row r="20" spans="1:38" s="101" customFormat="1" ht="47.25" x14ac:dyDescent="0.25">
      <c r="A20" s="94" t="s">
        <v>243</v>
      </c>
      <c r="B20" s="13" t="s">
        <v>532</v>
      </c>
      <c r="C20" s="13" t="s">
        <v>232</v>
      </c>
      <c r="D20" s="95" t="s">
        <v>233</v>
      </c>
      <c r="E20" s="13" t="s">
        <v>234</v>
      </c>
      <c r="F20" s="13" t="s">
        <v>0</v>
      </c>
      <c r="G20" s="13" t="s">
        <v>29</v>
      </c>
      <c r="H20" s="96">
        <v>0</v>
      </c>
      <c r="I20" s="13" t="s">
        <v>30</v>
      </c>
      <c r="J20" s="13" t="s">
        <v>31</v>
      </c>
      <c r="K20" s="13" t="s">
        <v>90</v>
      </c>
      <c r="L20" s="13" t="s">
        <v>33</v>
      </c>
      <c r="M20" s="13" t="s">
        <v>34</v>
      </c>
      <c r="N20" s="13" t="s">
        <v>533</v>
      </c>
      <c r="O20" s="13" t="s">
        <v>35</v>
      </c>
      <c r="P20" s="13" t="s">
        <v>235</v>
      </c>
      <c r="Q20" s="13" t="s">
        <v>236</v>
      </c>
      <c r="R20" s="97">
        <v>250</v>
      </c>
      <c r="S20" s="98">
        <v>28</v>
      </c>
      <c r="T20" s="98">
        <f t="shared" si="0"/>
        <v>7000</v>
      </c>
      <c r="U20" s="98">
        <f t="shared" si="1"/>
        <v>7840.0000000000009</v>
      </c>
      <c r="V20" s="99" t="s">
        <v>237</v>
      </c>
      <c r="W20" s="13" t="s">
        <v>39</v>
      </c>
      <c r="X20" s="13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</row>
    <row r="21" spans="1:38" s="101" customFormat="1" ht="47.25" x14ac:dyDescent="0.25">
      <c r="A21" s="94" t="s">
        <v>265</v>
      </c>
      <c r="B21" s="13" t="s">
        <v>532</v>
      </c>
      <c r="C21" s="13" t="s">
        <v>256</v>
      </c>
      <c r="D21" s="95" t="s">
        <v>257</v>
      </c>
      <c r="E21" s="13" t="s">
        <v>258</v>
      </c>
      <c r="F21" s="13"/>
      <c r="G21" s="13" t="s">
        <v>475</v>
      </c>
      <c r="H21" s="96">
        <v>50</v>
      </c>
      <c r="I21" s="13">
        <v>711000000</v>
      </c>
      <c r="J21" s="13" t="s">
        <v>31</v>
      </c>
      <c r="K21" s="13" t="s">
        <v>252</v>
      </c>
      <c r="L21" s="13" t="s">
        <v>259</v>
      </c>
      <c r="M21" s="13" t="s">
        <v>34</v>
      </c>
      <c r="N21" s="13" t="s">
        <v>536</v>
      </c>
      <c r="O21" s="13" t="s">
        <v>537</v>
      </c>
      <c r="P21" s="13">
        <v>839</v>
      </c>
      <c r="Q21" s="13" t="s">
        <v>260</v>
      </c>
      <c r="R21" s="97">
        <v>10</v>
      </c>
      <c r="S21" s="98">
        <v>822620</v>
      </c>
      <c r="T21" s="98">
        <v>0</v>
      </c>
      <c r="U21" s="102">
        <f t="shared" si="1"/>
        <v>0</v>
      </c>
      <c r="V21" s="99" t="s">
        <v>238</v>
      </c>
      <c r="W21" s="13" t="s">
        <v>39</v>
      </c>
      <c r="X21" s="13" t="s">
        <v>509</v>
      </c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</row>
    <row r="22" spans="1:38" s="101" customFormat="1" ht="47.25" x14ac:dyDescent="0.25">
      <c r="A22" s="94" t="s">
        <v>503</v>
      </c>
      <c r="B22" s="13" t="s">
        <v>532</v>
      </c>
      <c r="C22" s="13" t="s">
        <v>256</v>
      </c>
      <c r="D22" s="95" t="s">
        <v>257</v>
      </c>
      <c r="E22" s="13" t="s">
        <v>258</v>
      </c>
      <c r="F22" s="13"/>
      <c r="G22" s="13" t="s">
        <v>475</v>
      </c>
      <c r="H22" s="96">
        <v>50</v>
      </c>
      <c r="I22" s="13">
        <v>711000000</v>
      </c>
      <c r="J22" s="13" t="s">
        <v>507</v>
      </c>
      <c r="K22" s="13" t="s">
        <v>506</v>
      </c>
      <c r="L22" s="13" t="s">
        <v>507</v>
      </c>
      <c r="M22" s="13" t="s">
        <v>34</v>
      </c>
      <c r="N22" s="13" t="s">
        <v>535</v>
      </c>
      <c r="O22" s="13" t="s">
        <v>537</v>
      </c>
      <c r="P22" s="13">
        <v>839</v>
      </c>
      <c r="Q22" s="13" t="s">
        <v>260</v>
      </c>
      <c r="R22" s="97">
        <v>9</v>
      </c>
      <c r="S22" s="98">
        <v>556000</v>
      </c>
      <c r="T22" s="98">
        <f t="shared" ref="T22" si="2">R22*S22</f>
        <v>5004000</v>
      </c>
      <c r="U22" s="102">
        <f t="shared" ref="U22" si="3">T22*1.12</f>
        <v>5604480.0000000009</v>
      </c>
      <c r="V22" s="99" t="s">
        <v>238</v>
      </c>
      <c r="W22" s="13" t="s">
        <v>39</v>
      </c>
      <c r="X22" s="13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</row>
    <row r="23" spans="1:38" s="101" customFormat="1" ht="47.25" x14ac:dyDescent="0.25">
      <c r="A23" s="94" t="s">
        <v>266</v>
      </c>
      <c r="B23" s="13" t="s">
        <v>532</v>
      </c>
      <c r="C23" s="13" t="s">
        <v>256</v>
      </c>
      <c r="D23" s="95" t="s">
        <v>257</v>
      </c>
      <c r="E23" s="13" t="s">
        <v>258</v>
      </c>
      <c r="F23" s="13"/>
      <c r="G23" s="13" t="s">
        <v>475</v>
      </c>
      <c r="H23" s="96">
        <v>50</v>
      </c>
      <c r="I23" s="13">
        <v>711000000</v>
      </c>
      <c r="J23" s="13" t="s">
        <v>31</v>
      </c>
      <c r="K23" s="13" t="s">
        <v>252</v>
      </c>
      <c r="L23" s="13" t="s">
        <v>259</v>
      </c>
      <c r="M23" s="13" t="s">
        <v>34</v>
      </c>
      <c r="N23" s="13" t="s">
        <v>536</v>
      </c>
      <c r="O23" s="13" t="s">
        <v>537</v>
      </c>
      <c r="P23" s="13">
        <v>839</v>
      </c>
      <c r="Q23" s="13" t="s">
        <v>260</v>
      </c>
      <c r="R23" s="97">
        <v>4</v>
      </c>
      <c r="S23" s="98">
        <v>607285</v>
      </c>
      <c r="T23" s="98">
        <v>0</v>
      </c>
      <c r="U23" s="102">
        <f t="shared" si="1"/>
        <v>0</v>
      </c>
      <c r="V23" s="99" t="s">
        <v>238</v>
      </c>
      <c r="W23" s="13" t="s">
        <v>39</v>
      </c>
      <c r="X23" s="13" t="s">
        <v>508</v>
      </c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</row>
    <row r="24" spans="1:38" s="101" customFormat="1" ht="47.25" x14ac:dyDescent="0.25">
      <c r="A24" s="94" t="s">
        <v>510</v>
      </c>
      <c r="B24" s="13" t="s">
        <v>532</v>
      </c>
      <c r="C24" s="13" t="s">
        <v>256</v>
      </c>
      <c r="D24" s="95" t="s">
        <v>257</v>
      </c>
      <c r="E24" s="13" t="s">
        <v>258</v>
      </c>
      <c r="F24" s="13"/>
      <c r="G24" s="13" t="s">
        <v>475</v>
      </c>
      <c r="H24" s="96">
        <v>50</v>
      </c>
      <c r="I24" s="13">
        <v>711000000</v>
      </c>
      <c r="J24" s="13" t="s">
        <v>507</v>
      </c>
      <c r="K24" s="13" t="s">
        <v>506</v>
      </c>
      <c r="L24" s="13" t="s">
        <v>507</v>
      </c>
      <c r="M24" s="13" t="s">
        <v>34</v>
      </c>
      <c r="N24" s="13" t="s">
        <v>535</v>
      </c>
      <c r="O24" s="13" t="s">
        <v>537</v>
      </c>
      <c r="P24" s="13">
        <v>839</v>
      </c>
      <c r="Q24" s="13" t="s">
        <v>260</v>
      </c>
      <c r="R24" s="97">
        <v>4</v>
      </c>
      <c r="S24" s="98">
        <v>607285</v>
      </c>
      <c r="T24" s="98">
        <f t="shared" ref="T24" si="4">R24*S24</f>
        <v>2429140</v>
      </c>
      <c r="U24" s="102">
        <f t="shared" ref="U24" si="5">T24*1.12</f>
        <v>2720636.8000000003</v>
      </c>
      <c r="V24" s="99" t="s">
        <v>238</v>
      </c>
      <c r="W24" s="13" t="s">
        <v>39</v>
      </c>
      <c r="X24" s="13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</row>
    <row r="25" spans="1:38" s="101" customFormat="1" ht="47.25" x14ac:dyDescent="0.25">
      <c r="A25" s="94" t="s">
        <v>267</v>
      </c>
      <c r="B25" s="13" t="s">
        <v>532</v>
      </c>
      <c r="C25" s="13" t="s">
        <v>256</v>
      </c>
      <c r="D25" s="95" t="s">
        <v>257</v>
      </c>
      <c r="E25" s="13" t="s">
        <v>258</v>
      </c>
      <c r="F25" s="13"/>
      <c r="G25" s="13" t="s">
        <v>475</v>
      </c>
      <c r="H25" s="96">
        <v>50</v>
      </c>
      <c r="I25" s="13">
        <v>711000000</v>
      </c>
      <c r="J25" s="13" t="s">
        <v>31</v>
      </c>
      <c r="K25" s="13" t="s">
        <v>252</v>
      </c>
      <c r="L25" s="13" t="s">
        <v>259</v>
      </c>
      <c r="M25" s="13" t="s">
        <v>34</v>
      </c>
      <c r="N25" s="13" t="s">
        <v>536</v>
      </c>
      <c r="O25" s="13" t="s">
        <v>537</v>
      </c>
      <c r="P25" s="13">
        <v>839</v>
      </c>
      <c r="Q25" s="13" t="s">
        <v>260</v>
      </c>
      <c r="R25" s="97">
        <v>2</v>
      </c>
      <c r="S25" s="98">
        <v>701723</v>
      </c>
      <c r="T25" s="98">
        <v>0</v>
      </c>
      <c r="U25" s="102">
        <f t="shared" si="1"/>
        <v>0</v>
      </c>
      <c r="V25" s="99" t="s">
        <v>238</v>
      </c>
      <c r="W25" s="13" t="s">
        <v>39</v>
      </c>
      <c r="X25" s="13" t="s">
        <v>508</v>
      </c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</row>
    <row r="26" spans="1:38" s="101" customFormat="1" ht="47.25" x14ac:dyDescent="0.25">
      <c r="A26" s="94" t="s">
        <v>511</v>
      </c>
      <c r="B26" s="13" t="s">
        <v>532</v>
      </c>
      <c r="C26" s="13" t="s">
        <v>256</v>
      </c>
      <c r="D26" s="95" t="s">
        <v>257</v>
      </c>
      <c r="E26" s="13" t="s">
        <v>258</v>
      </c>
      <c r="F26" s="13"/>
      <c r="G26" s="13" t="s">
        <v>475</v>
      </c>
      <c r="H26" s="96">
        <v>50</v>
      </c>
      <c r="I26" s="13">
        <v>711000000</v>
      </c>
      <c r="J26" s="13" t="s">
        <v>507</v>
      </c>
      <c r="K26" s="13" t="s">
        <v>506</v>
      </c>
      <c r="L26" s="13" t="s">
        <v>507</v>
      </c>
      <c r="M26" s="13" t="s">
        <v>34</v>
      </c>
      <c r="N26" s="13" t="s">
        <v>535</v>
      </c>
      <c r="O26" s="13" t="s">
        <v>537</v>
      </c>
      <c r="P26" s="13">
        <v>839</v>
      </c>
      <c r="Q26" s="13" t="s">
        <v>260</v>
      </c>
      <c r="R26" s="97">
        <v>2</v>
      </c>
      <c r="S26" s="98">
        <v>701723</v>
      </c>
      <c r="T26" s="98">
        <f t="shared" ref="T26" si="6">R26*S26</f>
        <v>1403446</v>
      </c>
      <c r="U26" s="102">
        <f t="shared" ref="U26" si="7">T26*1.12</f>
        <v>1571859.5200000003</v>
      </c>
      <c r="V26" s="99" t="s">
        <v>238</v>
      </c>
      <c r="W26" s="13" t="s">
        <v>39</v>
      </c>
      <c r="X26" s="13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</row>
    <row r="27" spans="1:38" s="101" customFormat="1" ht="47.25" x14ac:dyDescent="0.25">
      <c r="A27" s="94" t="s">
        <v>268</v>
      </c>
      <c r="B27" s="13" t="s">
        <v>532</v>
      </c>
      <c r="C27" s="13" t="s">
        <v>261</v>
      </c>
      <c r="D27" s="95" t="s">
        <v>257</v>
      </c>
      <c r="E27" s="13" t="s">
        <v>262</v>
      </c>
      <c r="F27" s="13"/>
      <c r="G27" s="13" t="s">
        <v>475</v>
      </c>
      <c r="H27" s="96">
        <v>50</v>
      </c>
      <c r="I27" s="13">
        <v>711000000</v>
      </c>
      <c r="J27" s="13" t="s">
        <v>31</v>
      </c>
      <c r="K27" s="13" t="s">
        <v>252</v>
      </c>
      <c r="L27" s="13" t="s">
        <v>259</v>
      </c>
      <c r="M27" s="13" t="s">
        <v>34</v>
      </c>
      <c r="N27" s="13" t="s">
        <v>536</v>
      </c>
      <c r="O27" s="13" t="s">
        <v>537</v>
      </c>
      <c r="P27" s="13">
        <v>839</v>
      </c>
      <c r="Q27" s="13" t="s">
        <v>260</v>
      </c>
      <c r="R27" s="97">
        <v>2</v>
      </c>
      <c r="S27" s="98">
        <v>1525975</v>
      </c>
      <c r="T27" s="98">
        <v>0</v>
      </c>
      <c r="U27" s="102">
        <f t="shared" si="1"/>
        <v>0</v>
      </c>
      <c r="V27" s="99" t="s">
        <v>238</v>
      </c>
      <c r="W27" s="13" t="s">
        <v>39</v>
      </c>
      <c r="X27" s="13" t="s">
        <v>508</v>
      </c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</row>
    <row r="28" spans="1:38" s="101" customFormat="1" ht="47.25" x14ac:dyDescent="0.25">
      <c r="A28" s="94" t="s">
        <v>512</v>
      </c>
      <c r="B28" s="13" t="s">
        <v>532</v>
      </c>
      <c r="C28" s="13" t="s">
        <v>261</v>
      </c>
      <c r="D28" s="95" t="s">
        <v>257</v>
      </c>
      <c r="E28" s="13" t="s">
        <v>262</v>
      </c>
      <c r="F28" s="13"/>
      <c r="G28" s="13" t="s">
        <v>475</v>
      </c>
      <c r="H28" s="96">
        <v>50</v>
      </c>
      <c r="I28" s="13">
        <v>711000000</v>
      </c>
      <c r="J28" s="13" t="s">
        <v>507</v>
      </c>
      <c r="K28" s="13" t="s">
        <v>506</v>
      </c>
      <c r="L28" s="13" t="s">
        <v>507</v>
      </c>
      <c r="M28" s="13" t="s">
        <v>34</v>
      </c>
      <c r="N28" s="13" t="s">
        <v>535</v>
      </c>
      <c r="O28" s="13" t="s">
        <v>537</v>
      </c>
      <c r="P28" s="13">
        <v>839</v>
      </c>
      <c r="Q28" s="13" t="s">
        <v>260</v>
      </c>
      <c r="R28" s="97">
        <v>2</v>
      </c>
      <c r="S28" s="98">
        <v>1525975</v>
      </c>
      <c r="T28" s="98">
        <f t="shared" ref="T28" si="8">R28*S28</f>
        <v>3051950</v>
      </c>
      <c r="U28" s="102">
        <f t="shared" ref="U28" si="9">T28*1.12</f>
        <v>3418184.0000000005</v>
      </c>
      <c r="V28" s="99" t="s">
        <v>238</v>
      </c>
      <c r="W28" s="13" t="s">
        <v>39</v>
      </c>
      <c r="X28" s="13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</row>
    <row r="29" spans="1:38" s="101" customFormat="1" ht="47.25" x14ac:dyDescent="0.25">
      <c r="A29" s="94" t="s">
        <v>269</v>
      </c>
      <c r="B29" s="13" t="s">
        <v>532</v>
      </c>
      <c r="C29" s="13" t="s">
        <v>261</v>
      </c>
      <c r="D29" s="95" t="s">
        <v>257</v>
      </c>
      <c r="E29" s="13" t="s">
        <v>262</v>
      </c>
      <c r="F29" s="13"/>
      <c r="G29" s="13" t="s">
        <v>475</v>
      </c>
      <c r="H29" s="96">
        <v>50</v>
      </c>
      <c r="I29" s="13">
        <v>711000000</v>
      </c>
      <c r="J29" s="13" t="s">
        <v>31</v>
      </c>
      <c r="K29" s="13" t="s">
        <v>252</v>
      </c>
      <c r="L29" s="13" t="s">
        <v>259</v>
      </c>
      <c r="M29" s="13" t="s">
        <v>34</v>
      </c>
      <c r="N29" s="13" t="s">
        <v>536</v>
      </c>
      <c r="O29" s="13" t="s">
        <v>537</v>
      </c>
      <c r="P29" s="13">
        <v>839</v>
      </c>
      <c r="Q29" s="13" t="s">
        <v>260</v>
      </c>
      <c r="R29" s="97">
        <v>1</v>
      </c>
      <c r="S29" s="98">
        <v>1749237</v>
      </c>
      <c r="T29" s="98">
        <v>0</v>
      </c>
      <c r="U29" s="102">
        <f t="shared" si="1"/>
        <v>0</v>
      </c>
      <c r="V29" s="99" t="s">
        <v>238</v>
      </c>
      <c r="W29" s="13" t="s">
        <v>39</v>
      </c>
      <c r="X29" s="13" t="s">
        <v>508</v>
      </c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</row>
    <row r="30" spans="1:38" s="101" customFormat="1" ht="47.25" x14ac:dyDescent="0.25">
      <c r="A30" s="94" t="s">
        <v>513</v>
      </c>
      <c r="B30" s="13" t="s">
        <v>532</v>
      </c>
      <c r="C30" s="13" t="s">
        <v>261</v>
      </c>
      <c r="D30" s="95" t="s">
        <v>257</v>
      </c>
      <c r="E30" s="13" t="s">
        <v>262</v>
      </c>
      <c r="F30" s="13"/>
      <c r="G30" s="13" t="s">
        <v>475</v>
      </c>
      <c r="H30" s="96">
        <v>50</v>
      </c>
      <c r="I30" s="13">
        <v>711000000</v>
      </c>
      <c r="J30" s="13" t="s">
        <v>507</v>
      </c>
      <c r="K30" s="13" t="s">
        <v>506</v>
      </c>
      <c r="L30" s="13" t="s">
        <v>507</v>
      </c>
      <c r="M30" s="13" t="s">
        <v>34</v>
      </c>
      <c r="N30" s="13" t="s">
        <v>535</v>
      </c>
      <c r="O30" s="13" t="s">
        <v>537</v>
      </c>
      <c r="P30" s="13">
        <v>839</v>
      </c>
      <c r="Q30" s="13" t="s">
        <v>260</v>
      </c>
      <c r="R30" s="97">
        <v>1</v>
      </c>
      <c r="S30" s="98">
        <v>1749237</v>
      </c>
      <c r="T30" s="98">
        <f t="shared" ref="T30" si="10">R30*S30</f>
        <v>1749237</v>
      </c>
      <c r="U30" s="102">
        <f t="shared" ref="U30" si="11">T30*1.12</f>
        <v>1959145.4400000002</v>
      </c>
      <c r="V30" s="99" t="s">
        <v>238</v>
      </c>
      <c r="W30" s="13" t="s">
        <v>39</v>
      </c>
      <c r="X30" s="13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</row>
    <row r="31" spans="1:38" s="101" customFormat="1" ht="47.25" x14ac:dyDescent="0.25">
      <c r="A31" s="94" t="s">
        <v>270</v>
      </c>
      <c r="B31" s="13" t="s">
        <v>532</v>
      </c>
      <c r="C31" s="13" t="s">
        <v>256</v>
      </c>
      <c r="D31" s="95" t="s">
        <v>257</v>
      </c>
      <c r="E31" s="13" t="s">
        <v>258</v>
      </c>
      <c r="F31" s="13"/>
      <c r="G31" s="13" t="s">
        <v>475</v>
      </c>
      <c r="H31" s="96">
        <v>50</v>
      </c>
      <c r="I31" s="13">
        <v>711000000</v>
      </c>
      <c r="J31" s="13" t="s">
        <v>31</v>
      </c>
      <c r="K31" s="13" t="s">
        <v>252</v>
      </c>
      <c r="L31" s="13" t="s">
        <v>259</v>
      </c>
      <c r="M31" s="13" t="s">
        <v>34</v>
      </c>
      <c r="N31" s="13" t="s">
        <v>536</v>
      </c>
      <c r="O31" s="13" t="s">
        <v>537</v>
      </c>
      <c r="P31" s="13">
        <v>839</v>
      </c>
      <c r="Q31" s="13" t="s">
        <v>260</v>
      </c>
      <c r="R31" s="97">
        <v>1</v>
      </c>
      <c r="S31" s="98">
        <v>576720</v>
      </c>
      <c r="T31" s="98">
        <v>0</v>
      </c>
      <c r="U31" s="102">
        <f t="shared" si="1"/>
        <v>0</v>
      </c>
      <c r="V31" s="99" t="s">
        <v>238</v>
      </c>
      <c r="W31" s="13" t="s">
        <v>39</v>
      </c>
      <c r="X31" s="13" t="s">
        <v>514</v>
      </c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</row>
    <row r="32" spans="1:38" s="101" customFormat="1" ht="47.25" x14ac:dyDescent="0.25">
      <c r="A32" s="94" t="s">
        <v>504</v>
      </c>
      <c r="B32" s="13" t="s">
        <v>532</v>
      </c>
      <c r="C32" s="13" t="s">
        <v>256</v>
      </c>
      <c r="D32" s="95" t="s">
        <v>257</v>
      </c>
      <c r="E32" s="13" t="s">
        <v>258</v>
      </c>
      <c r="F32" s="13"/>
      <c r="G32" s="13" t="s">
        <v>475</v>
      </c>
      <c r="H32" s="96">
        <v>50</v>
      </c>
      <c r="I32" s="13">
        <v>711000000</v>
      </c>
      <c r="J32" s="13" t="s">
        <v>507</v>
      </c>
      <c r="K32" s="13" t="s">
        <v>506</v>
      </c>
      <c r="L32" s="13" t="s">
        <v>507</v>
      </c>
      <c r="M32" s="13" t="s">
        <v>34</v>
      </c>
      <c r="N32" s="13" t="s">
        <v>535</v>
      </c>
      <c r="O32" s="13" t="s">
        <v>537</v>
      </c>
      <c r="P32" s="13">
        <v>839</v>
      </c>
      <c r="Q32" s="13" t="s">
        <v>260</v>
      </c>
      <c r="R32" s="97">
        <v>1</v>
      </c>
      <c r="S32" s="98">
        <v>692000</v>
      </c>
      <c r="T32" s="98">
        <f t="shared" ref="T32" si="12">R32*S32</f>
        <v>692000</v>
      </c>
      <c r="U32" s="102">
        <f t="shared" ref="U32" si="13">T32*1.12</f>
        <v>775040.00000000012</v>
      </c>
      <c r="V32" s="99" t="s">
        <v>238</v>
      </c>
      <c r="W32" s="13" t="s">
        <v>39</v>
      </c>
      <c r="X32" s="13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</row>
    <row r="33" spans="1:38" s="101" customFormat="1" ht="47.25" x14ac:dyDescent="0.25">
      <c r="A33" s="94" t="s">
        <v>271</v>
      </c>
      <c r="B33" s="13" t="s">
        <v>532</v>
      </c>
      <c r="C33" s="13" t="s">
        <v>261</v>
      </c>
      <c r="D33" s="95" t="s">
        <v>257</v>
      </c>
      <c r="E33" s="13" t="s">
        <v>262</v>
      </c>
      <c r="F33" s="13"/>
      <c r="G33" s="13" t="s">
        <v>475</v>
      </c>
      <c r="H33" s="96">
        <v>50</v>
      </c>
      <c r="I33" s="13">
        <v>711000000</v>
      </c>
      <c r="J33" s="13" t="s">
        <v>31</v>
      </c>
      <c r="K33" s="13" t="s">
        <v>252</v>
      </c>
      <c r="L33" s="13" t="s">
        <v>259</v>
      </c>
      <c r="M33" s="13" t="s">
        <v>34</v>
      </c>
      <c r="N33" s="13" t="s">
        <v>536</v>
      </c>
      <c r="O33" s="13" t="s">
        <v>537</v>
      </c>
      <c r="P33" s="13">
        <v>839</v>
      </c>
      <c r="Q33" s="13" t="s">
        <v>260</v>
      </c>
      <c r="R33" s="97">
        <v>1</v>
      </c>
      <c r="S33" s="98">
        <v>771707</v>
      </c>
      <c r="T33" s="98">
        <v>0</v>
      </c>
      <c r="U33" s="102">
        <f t="shared" si="1"/>
        <v>0</v>
      </c>
      <c r="V33" s="99" t="s">
        <v>238</v>
      </c>
      <c r="W33" s="13" t="s">
        <v>39</v>
      </c>
      <c r="X33" s="13" t="s">
        <v>514</v>
      </c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</row>
    <row r="34" spans="1:38" s="101" customFormat="1" ht="47.25" x14ac:dyDescent="0.25">
      <c r="A34" s="94" t="s">
        <v>505</v>
      </c>
      <c r="B34" s="13" t="s">
        <v>532</v>
      </c>
      <c r="C34" s="13" t="s">
        <v>261</v>
      </c>
      <c r="D34" s="95" t="s">
        <v>257</v>
      </c>
      <c r="E34" s="13" t="s">
        <v>262</v>
      </c>
      <c r="F34" s="13"/>
      <c r="G34" s="13" t="s">
        <v>475</v>
      </c>
      <c r="H34" s="96">
        <v>50</v>
      </c>
      <c r="I34" s="13">
        <v>711000000</v>
      </c>
      <c r="J34" s="13" t="s">
        <v>507</v>
      </c>
      <c r="K34" s="13" t="s">
        <v>506</v>
      </c>
      <c r="L34" s="13" t="s">
        <v>507</v>
      </c>
      <c r="M34" s="13" t="s">
        <v>34</v>
      </c>
      <c r="N34" s="13" t="s">
        <v>535</v>
      </c>
      <c r="O34" s="13" t="s">
        <v>537</v>
      </c>
      <c r="P34" s="13">
        <v>839</v>
      </c>
      <c r="Q34" s="13" t="s">
        <v>260</v>
      </c>
      <c r="R34" s="97">
        <v>1</v>
      </c>
      <c r="S34" s="98">
        <v>915700</v>
      </c>
      <c r="T34" s="98">
        <f t="shared" ref="T34" si="14">R34*S34</f>
        <v>915700</v>
      </c>
      <c r="U34" s="102">
        <f t="shared" ref="U34" si="15">T34*1.12</f>
        <v>1025584.0000000001</v>
      </c>
      <c r="V34" s="99" t="s">
        <v>238</v>
      </c>
      <c r="W34" s="13" t="s">
        <v>39</v>
      </c>
      <c r="X34" s="13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1:38" s="101" customFormat="1" ht="47.25" x14ac:dyDescent="0.25">
      <c r="A35" s="94" t="s">
        <v>272</v>
      </c>
      <c r="B35" s="13" t="s">
        <v>532</v>
      </c>
      <c r="C35" s="13" t="s">
        <v>263</v>
      </c>
      <c r="D35" s="95" t="s">
        <v>257</v>
      </c>
      <c r="E35" s="13" t="s">
        <v>264</v>
      </c>
      <c r="F35" s="13"/>
      <c r="G35" s="13" t="s">
        <v>475</v>
      </c>
      <c r="H35" s="96">
        <v>50</v>
      </c>
      <c r="I35" s="13">
        <v>711000000</v>
      </c>
      <c r="J35" s="13" t="s">
        <v>31</v>
      </c>
      <c r="K35" s="13" t="s">
        <v>252</v>
      </c>
      <c r="L35" s="13" t="s">
        <v>259</v>
      </c>
      <c r="M35" s="13" t="s">
        <v>34</v>
      </c>
      <c r="N35" s="13" t="s">
        <v>536</v>
      </c>
      <c r="O35" s="13" t="s">
        <v>537</v>
      </c>
      <c r="P35" s="13">
        <v>839</v>
      </c>
      <c r="Q35" s="13" t="s">
        <v>260</v>
      </c>
      <c r="R35" s="97">
        <v>1</v>
      </c>
      <c r="S35" s="98">
        <v>2446584</v>
      </c>
      <c r="T35" s="98">
        <v>0</v>
      </c>
      <c r="U35" s="102">
        <f t="shared" si="1"/>
        <v>0</v>
      </c>
      <c r="V35" s="99" t="s">
        <v>238</v>
      </c>
      <c r="W35" s="13" t="s">
        <v>39</v>
      </c>
      <c r="X35" s="13" t="s">
        <v>514</v>
      </c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</row>
    <row r="36" spans="1:38" s="101" customFormat="1" ht="47.25" x14ac:dyDescent="0.25">
      <c r="A36" s="94" t="s">
        <v>515</v>
      </c>
      <c r="B36" s="13" t="s">
        <v>532</v>
      </c>
      <c r="C36" s="13" t="s">
        <v>263</v>
      </c>
      <c r="D36" s="95" t="s">
        <v>257</v>
      </c>
      <c r="E36" s="13" t="s">
        <v>264</v>
      </c>
      <c r="F36" s="13"/>
      <c r="G36" s="13" t="s">
        <v>475</v>
      </c>
      <c r="H36" s="96">
        <v>50</v>
      </c>
      <c r="I36" s="13">
        <v>711000000</v>
      </c>
      <c r="J36" s="13" t="s">
        <v>507</v>
      </c>
      <c r="K36" s="13" t="s">
        <v>506</v>
      </c>
      <c r="L36" s="13" t="s">
        <v>507</v>
      </c>
      <c r="M36" s="13" t="s">
        <v>34</v>
      </c>
      <c r="N36" s="13" t="s">
        <v>535</v>
      </c>
      <c r="O36" s="13" t="s">
        <v>537</v>
      </c>
      <c r="P36" s="13">
        <v>839</v>
      </c>
      <c r="Q36" s="13" t="s">
        <v>260</v>
      </c>
      <c r="R36" s="97">
        <v>1</v>
      </c>
      <c r="S36" s="98">
        <v>1937000</v>
      </c>
      <c r="T36" s="98">
        <f t="shared" ref="T36" si="16">R36*S36</f>
        <v>1937000</v>
      </c>
      <c r="U36" s="102">
        <f t="shared" ref="U36" si="17">T36*1.12</f>
        <v>2169440</v>
      </c>
      <c r="V36" s="99" t="s">
        <v>238</v>
      </c>
      <c r="W36" s="13" t="s">
        <v>39</v>
      </c>
      <c r="X36" s="13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</row>
    <row r="37" spans="1:38" s="101" customFormat="1" ht="47.25" x14ac:dyDescent="0.25">
      <c r="A37" s="94" t="s">
        <v>392</v>
      </c>
      <c r="B37" s="13" t="s">
        <v>532</v>
      </c>
      <c r="C37" s="13" t="s">
        <v>273</v>
      </c>
      <c r="D37" s="169" t="s">
        <v>274</v>
      </c>
      <c r="E37" s="13" t="s">
        <v>275</v>
      </c>
      <c r="F37" s="13" t="s">
        <v>276</v>
      </c>
      <c r="G37" s="13" t="s">
        <v>475</v>
      </c>
      <c r="H37" s="13">
        <v>0</v>
      </c>
      <c r="I37" s="13">
        <v>710000000</v>
      </c>
      <c r="J37" s="13" t="s">
        <v>31</v>
      </c>
      <c r="K37" s="13" t="s">
        <v>474</v>
      </c>
      <c r="L37" s="13" t="s">
        <v>33</v>
      </c>
      <c r="M37" s="13" t="s">
        <v>34</v>
      </c>
      <c r="N37" s="13" t="s">
        <v>545</v>
      </c>
      <c r="O37" s="13" t="s">
        <v>537</v>
      </c>
      <c r="P37" s="13" t="s">
        <v>225</v>
      </c>
      <c r="Q37" s="13" t="s">
        <v>277</v>
      </c>
      <c r="R37" s="103">
        <v>8</v>
      </c>
      <c r="S37" s="104">
        <v>9899.9999999999982</v>
      </c>
      <c r="T37" s="104"/>
      <c r="U37" s="104">
        <f>T37*1.12</f>
        <v>0</v>
      </c>
      <c r="V37" s="13"/>
      <c r="W37" s="13">
        <v>2015</v>
      </c>
      <c r="X37" s="13" t="s">
        <v>549</v>
      </c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</row>
    <row r="38" spans="1:38" s="108" customFormat="1" ht="47.25" x14ac:dyDescent="0.25">
      <c r="A38" s="94" t="s">
        <v>543</v>
      </c>
      <c r="B38" s="28" t="s">
        <v>532</v>
      </c>
      <c r="C38" s="28" t="s">
        <v>273</v>
      </c>
      <c r="D38" s="35" t="s">
        <v>274</v>
      </c>
      <c r="E38" s="28" t="s">
        <v>275</v>
      </c>
      <c r="F38" s="28" t="s">
        <v>276</v>
      </c>
      <c r="G38" s="28" t="s">
        <v>475</v>
      </c>
      <c r="H38" s="28">
        <v>0</v>
      </c>
      <c r="I38" s="28">
        <v>710000000</v>
      </c>
      <c r="J38" s="28" t="s">
        <v>507</v>
      </c>
      <c r="K38" s="105" t="s">
        <v>628</v>
      </c>
      <c r="L38" s="28" t="s">
        <v>33</v>
      </c>
      <c r="M38" s="28" t="s">
        <v>34</v>
      </c>
      <c r="N38" s="28" t="s">
        <v>544</v>
      </c>
      <c r="O38" s="28" t="s">
        <v>548</v>
      </c>
      <c r="P38" s="28" t="s">
        <v>225</v>
      </c>
      <c r="Q38" s="28" t="s">
        <v>277</v>
      </c>
      <c r="R38" s="48">
        <v>8</v>
      </c>
      <c r="S38" s="106">
        <v>11918.75</v>
      </c>
      <c r="T38" s="106">
        <f>S38*R38</f>
        <v>95350</v>
      </c>
      <c r="U38" s="106">
        <f>T38*1.12</f>
        <v>106792.00000000001</v>
      </c>
      <c r="V38" s="28"/>
      <c r="W38" s="28">
        <v>2015</v>
      </c>
      <c r="X38" s="28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</row>
    <row r="39" spans="1:38" s="101" customFormat="1" ht="47.25" x14ac:dyDescent="0.25">
      <c r="A39" s="94" t="s">
        <v>393</v>
      </c>
      <c r="B39" s="13" t="s">
        <v>532</v>
      </c>
      <c r="C39" s="13" t="s">
        <v>278</v>
      </c>
      <c r="D39" s="169" t="s">
        <v>279</v>
      </c>
      <c r="E39" s="13" t="s">
        <v>275</v>
      </c>
      <c r="F39" s="13" t="s">
        <v>276</v>
      </c>
      <c r="G39" s="13" t="s">
        <v>475</v>
      </c>
      <c r="H39" s="13">
        <v>0</v>
      </c>
      <c r="I39" s="13">
        <v>710000000</v>
      </c>
      <c r="J39" s="13" t="s">
        <v>31</v>
      </c>
      <c r="K39" s="13" t="s">
        <v>474</v>
      </c>
      <c r="L39" s="13" t="s">
        <v>33</v>
      </c>
      <c r="M39" s="13" t="s">
        <v>34</v>
      </c>
      <c r="N39" s="13" t="s">
        <v>545</v>
      </c>
      <c r="O39" s="13" t="s">
        <v>537</v>
      </c>
      <c r="P39" s="13" t="s">
        <v>225</v>
      </c>
      <c r="Q39" s="13" t="s">
        <v>277</v>
      </c>
      <c r="R39" s="103">
        <v>16</v>
      </c>
      <c r="S39" s="104">
        <v>6717.86</v>
      </c>
      <c r="T39" s="104"/>
      <c r="U39" s="104">
        <f t="shared" ref="U39:U168" si="18">T39*1.12</f>
        <v>0</v>
      </c>
      <c r="V39" s="13"/>
      <c r="W39" s="13">
        <v>2015</v>
      </c>
      <c r="X39" s="13" t="s">
        <v>549</v>
      </c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</row>
    <row r="40" spans="1:38" s="108" customFormat="1" ht="47.25" x14ac:dyDescent="0.25">
      <c r="A40" s="94" t="s">
        <v>550</v>
      </c>
      <c r="B40" s="28" t="s">
        <v>532</v>
      </c>
      <c r="C40" s="28" t="s">
        <v>278</v>
      </c>
      <c r="D40" s="35" t="s">
        <v>279</v>
      </c>
      <c r="E40" s="28" t="s">
        <v>275</v>
      </c>
      <c r="F40" s="28" t="s">
        <v>276</v>
      </c>
      <c r="G40" s="28" t="s">
        <v>475</v>
      </c>
      <c r="H40" s="28">
        <v>0</v>
      </c>
      <c r="I40" s="28">
        <v>710000000</v>
      </c>
      <c r="J40" s="28" t="s">
        <v>507</v>
      </c>
      <c r="K40" s="105" t="s">
        <v>628</v>
      </c>
      <c r="L40" s="28" t="s">
        <v>33</v>
      </c>
      <c r="M40" s="28" t="s">
        <v>34</v>
      </c>
      <c r="N40" s="28" t="s">
        <v>544</v>
      </c>
      <c r="O40" s="28" t="s">
        <v>548</v>
      </c>
      <c r="P40" s="28" t="s">
        <v>225</v>
      </c>
      <c r="Q40" s="28" t="s">
        <v>277</v>
      </c>
      <c r="R40" s="48">
        <v>16</v>
      </c>
      <c r="S40" s="106">
        <v>7885.71</v>
      </c>
      <c r="T40" s="106">
        <f t="shared" ref="T40" si="19">S40*R40</f>
        <v>126171.36</v>
      </c>
      <c r="U40" s="106">
        <f t="shared" ref="U40" si="20">T40*1.12</f>
        <v>141311.92320000002</v>
      </c>
      <c r="V40" s="28"/>
      <c r="W40" s="28">
        <v>2015</v>
      </c>
      <c r="X40" s="28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</row>
    <row r="41" spans="1:38" s="101" customFormat="1" ht="47.25" x14ac:dyDescent="0.25">
      <c r="A41" s="94" t="s">
        <v>394</v>
      </c>
      <c r="B41" s="13" t="s">
        <v>532</v>
      </c>
      <c r="C41" s="13" t="s">
        <v>278</v>
      </c>
      <c r="D41" s="169" t="s">
        <v>279</v>
      </c>
      <c r="E41" s="13" t="s">
        <v>275</v>
      </c>
      <c r="F41" s="13" t="s">
        <v>280</v>
      </c>
      <c r="G41" s="13" t="s">
        <v>475</v>
      </c>
      <c r="H41" s="13">
        <v>0</v>
      </c>
      <c r="I41" s="13">
        <v>710000000</v>
      </c>
      <c r="J41" s="13" t="s">
        <v>31</v>
      </c>
      <c r="K41" s="13" t="s">
        <v>474</v>
      </c>
      <c r="L41" s="13" t="s">
        <v>33</v>
      </c>
      <c r="M41" s="13" t="s">
        <v>34</v>
      </c>
      <c r="N41" s="13" t="s">
        <v>545</v>
      </c>
      <c r="O41" s="13" t="s">
        <v>537</v>
      </c>
      <c r="P41" s="13" t="s">
        <v>225</v>
      </c>
      <c r="Q41" s="13" t="s">
        <v>277</v>
      </c>
      <c r="R41" s="103">
        <v>24</v>
      </c>
      <c r="S41" s="104">
        <v>1485</v>
      </c>
      <c r="T41" s="104"/>
      <c r="U41" s="104">
        <f t="shared" si="18"/>
        <v>0</v>
      </c>
      <c r="V41" s="13"/>
      <c r="W41" s="13">
        <v>2015</v>
      </c>
      <c r="X41" s="13" t="s">
        <v>549</v>
      </c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</row>
    <row r="42" spans="1:38" s="108" customFormat="1" ht="47.25" x14ac:dyDescent="0.25">
      <c r="A42" s="94" t="s">
        <v>551</v>
      </c>
      <c r="B42" s="28" t="s">
        <v>532</v>
      </c>
      <c r="C42" s="28" t="s">
        <v>278</v>
      </c>
      <c r="D42" s="35" t="s">
        <v>279</v>
      </c>
      <c r="E42" s="28" t="s">
        <v>275</v>
      </c>
      <c r="F42" s="28" t="s">
        <v>280</v>
      </c>
      <c r="G42" s="28" t="s">
        <v>475</v>
      </c>
      <c r="H42" s="28">
        <v>0</v>
      </c>
      <c r="I42" s="28">
        <v>710000000</v>
      </c>
      <c r="J42" s="28" t="s">
        <v>507</v>
      </c>
      <c r="K42" s="105" t="s">
        <v>628</v>
      </c>
      <c r="L42" s="28" t="s">
        <v>33</v>
      </c>
      <c r="M42" s="28" t="s">
        <v>34</v>
      </c>
      <c r="N42" s="28" t="s">
        <v>544</v>
      </c>
      <c r="O42" s="28" t="s">
        <v>548</v>
      </c>
      <c r="P42" s="28" t="s">
        <v>225</v>
      </c>
      <c r="Q42" s="28" t="s">
        <v>277</v>
      </c>
      <c r="R42" s="48">
        <v>24</v>
      </c>
      <c r="S42" s="106">
        <v>1745.54</v>
      </c>
      <c r="T42" s="106">
        <f t="shared" ref="T42" si="21">S42*R42</f>
        <v>41892.959999999999</v>
      </c>
      <c r="U42" s="106">
        <f t="shared" ref="U42" si="22">T42*1.12</f>
        <v>46920.1152</v>
      </c>
      <c r="V42" s="28"/>
      <c r="W42" s="28">
        <v>2015</v>
      </c>
      <c r="X42" s="28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</row>
    <row r="43" spans="1:38" s="101" customFormat="1" ht="47.25" x14ac:dyDescent="0.25">
      <c r="A43" s="94" t="s">
        <v>395</v>
      </c>
      <c r="B43" s="13" t="s">
        <v>532</v>
      </c>
      <c r="C43" s="13" t="s">
        <v>281</v>
      </c>
      <c r="D43" s="169" t="s">
        <v>282</v>
      </c>
      <c r="E43" s="13" t="s">
        <v>283</v>
      </c>
      <c r="F43" s="13" t="s">
        <v>276</v>
      </c>
      <c r="G43" s="13" t="s">
        <v>475</v>
      </c>
      <c r="H43" s="13">
        <v>0</v>
      </c>
      <c r="I43" s="13">
        <v>710000000</v>
      </c>
      <c r="J43" s="13" t="s">
        <v>31</v>
      </c>
      <c r="K43" s="13" t="s">
        <v>474</v>
      </c>
      <c r="L43" s="13" t="s">
        <v>33</v>
      </c>
      <c r="M43" s="13" t="s">
        <v>34</v>
      </c>
      <c r="N43" s="13" t="s">
        <v>545</v>
      </c>
      <c r="O43" s="13" t="s">
        <v>537</v>
      </c>
      <c r="P43" s="13" t="s">
        <v>225</v>
      </c>
      <c r="Q43" s="13" t="s">
        <v>277</v>
      </c>
      <c r="R43" s="103">
        <v>2</v>
      </c>
      <c r="S43" s="104">
        <v>448471.77</v>
      </c>
      <c r="T43" s="104"/>
      <c r="U43" s="104">
        <f t="shared" si="18"/>
        <v>0</v>
      </c>
      <c r="V43" s="13"/>
      <c r="W43" s="13">
        <v>2015</v>
      </c>
      <c r="X43" s="13" t="s">
        <v>549</v>
      </c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</row>
    <row r="44" spans="1:38" s="108" customFormat="1" ht="47.25" x14ac:dyDescent="0.25">
      <c r="A44" s="94" t="s">
        <v>552</v>
      </c>
      <c r="B44" s="28" t="s">
        <v>532</v>
      </c>
      <c r="C44" s="28" t="s">
        <v>281</v>
      </c>
      <c r="D44" s="35" t="s">
        <v>282</v>
      </c>
      <c r="E44" s="28" t="s">
        <v>283</v>
      </c>
      <c r="F44" s="28" t="s">
        <v>276</v>
      </c>
      <c r="G44" s="28" t="s">
        <v>475</v>
      </c>
      <c r="H44" s="28">
        <v>0</v>
      </c>
      <c r="I44" s="28">
        <v>710000000</v>
      </c>
      <c r="J44" s="28" t="s">
        <v>507</v>
      </c>
      <c r="K44" s="105" t="s">
        <v>628</v>
      </c>
      <c r="L44" s="28" t="s">
        <v>33</v>
      </c>
      <c r="M44" s="28" t="s">
        <v>34</v>
      </c>
      <c r="N44" s="28" t="s">
        <v>544</v>
      </c>
      <c r="O44" s="28" t="s">
        <v>548</v>
      </c>
      <c r="P44" s="28" t="s">
        <v>225</v>
      </c>
      <c r="Q44" s="28" t="s">
        <v>277</v>
      </c>
      <c r="R44" s="48">
        <v>2</v>
      </c>
      <c r="S44" s="106">
        <v>534289.29</v>
      </c>
      <c r="T44" s="106">
        <f t="shared" ref="T44" si="23">S44*R44</f>
        <v>1068578.58</v>
      </c>
      <c r="U44" s="106">
        <f t="shared" ref="U44" si="24">T44*1.12</f>
        <v>1196808.0096000002</v>
      </c>
      <c r="V44" s="28"/>
      <c r="W44" s="28">
        <v>2015</v>
      </c>
      <c r="X44" s="28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</row>
    <row r="45" spans="1:38" s="101" customFormat="1" ht="47.25" x14ac:dyDescent="0.25">
      <c r="A45" s="94" t="s">
        <v>396</v>
      </c>
      <c r="B45" s="13" t="s">
        <v>532</v>
      </c>
      <c r="C45" s="13" t="s">
        <v>284</v>
      </c>
      <c r="D45" s="169" t="s">
        <v>285</v>
      </c>
      <c r="E45" s="13" t="s">
        <v>275</v>
      </c>
      <c r="F45" s="13" t="s">
        <v>276</v>
      </c>
      <c r="G45" s="13" t="s">
        <v>475</v>
      </c>
      <c r="H45" s="13">
        <v>0</v>
      </c>
      <c r="I45" s="13">
        <v>710000000</v>
      </c>
      <c r="J45" s="13" t="s">
        <v>31</v>
      </c>
      <c r="K45" s="13" t="s">
        <v>474</v>
      </c>
      <c r="L45" s="13" t="s">
        <v>33</v>
      </c>
      <c r="M45" s="13" t="s">
        <v>34</v>
      </c>
      <c r="N45" s="13" t="s">
        <v>545</v>
      </c>
      <c r="O45" s="13" t="s">
        <v>537</v>
      </c>
      <c r="P45" s="13" t="s">
        <v>225</v>
      </c>
      <c r="Q45" s="13" t="s">
        <v>277</v>
      </c>
      <c r="R45" s="103">
        <v>2</v>
      </c>
      <c r="S45" s="104">
        <v>42428.57</v>
      </c>
      <c r="T45" s="104"/>
      <c r="U45" s="104">
        <f t="shared" si="18"/>
        <v>0</v>
      </c>
      <c r="V45" s="13"/>
      <c r="W45" s="13">
        <v>2015</v>
      </c>
      <c r="X45" s="13" t="s">
        <v>549</v>
      </c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</row>
    <row r="46" spans="1:38" s="108" customFormat="1" ht="47.25" x14ac:dyDescent="0.25">
      <c r="A46" s="94" t="s">
        <v>553</v>
      </c>
      <c r="B46" s="28" t="s">
        <v>532</v>
      </c>
      <c r="C46" s="28" t="s">
        <v>284</v>
      </c>
      <c r="D46" s="35" t="s">
        <v>285</v>
      </c>
      <c r="E46" s="28" t="s">
        <v>275</v>
      </c>
      <c r="F46" s="28" t="s">
        <v>276</v>
      </c>
      <c r="G46" s="28" t="s">
        <v>475</v>
      </c>
      <c r="H46" s="28">
        <v>0</v>
      </c>
      <c r="I46" s="28">
        <v>710000000</v>
      </c>
      <c r="J46" s="28" t="s">
        <v>507</v>
      </c>
      <c r="K46" s="105" t="s">
        <v>628</v>
      </c>
      <c r="L46" s="28" t="s">
        <v>33</v>
      </c>
      <c r="M46" s="28" t="s">
        <v>34</v>
      </c>
      <c r="N46" s="28" t="s">
        <v>544</v>
      </c>
      <c r="O46" s="28" t="s">
        <v>548</v>
      </c>
      <c r="P46" s="28" t="s">
        <v>225</v>
      </c>
      <c r="Q46" s="28" t="s">
        <v>277</v>
      </c>
      <c r="R46" s="48">
        <v>2</v>
      </c>
      <c r="S46" s="106">
        <v>49791.07</v>
      </c>
      <c r="T46" s="106">
        <f t="shared" ref="T46" si="25">S46*R46</f>
        <v>99582.14</v>
      </c>
      <c r="U46" s="106">
        <f t="shared" ref="U46" si="26">T46*1.12</f>
        <v>111531.99680000001</v>
      </c>
      <c r="V46" s="28"/>
      <c r="W46" s="28">
        <v>2015</v>
      </c>
      <c r="X46" s="28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</row>
    <row r="47" spans="1:38" s="101" customFormat="1" ht="47.25" x14ac:dyDescent="0.25">
      <c r="A47" s="94" t="s">
        <v>397</v>
      </c>
      <c r="B47" s="13" t="s">
        <v>532</v>
      </c>
      <c r="C47" s="13" t="s">
        <v>286</v>
      </c>
      <c r="D47" s="169" t="s">
        <v>287</v>
      </c>
      <c r="E47" s="13" t="s">
        <v>275</v>
      </c>
      <c r="F47" s="13" t="s">
        <v>276</v>
      </c>
      <c r="G47" s="13" t="s">
        <v>475</v>
      </c>
      <c r="H47" s="13">
        <v>0</v>
      </c>
      <c r="I47" s="13">
        <v>710000000</v>
      </c>
      <c r="J47" s="13" t="s">
        <v>31</v>
      </c>
      <c r="K47" s="13" t="s">
        <v>474</v>
      </c>
      <c r="L47" s="13" t="s">
        <v>33</v>
      </c>
      <c r="M47" s="13" t="s">
        <v>34</v>
      </c>
      <c r="N47" s="13" t="s">
        <v>545</v>
      </c>
      <c r="O47" s="13" t="s">
        <v>537</v>
      </c>
      <c r="P47" s="13" t="s">
        <v>225</v>
      </c>
      <c r="Q47" s="13" t="s">
        <v>277</v>
      </c>
      <c r="R47" s="103">
        <v>2</v>
      </c>
      <c r="S47" s="104">
        <v>42428.57</v>
      </c>
      <c r="T47" s="104"/>
      <c r="U47" s="104">
        <f t="shared" si="18"/>
        <v>0</v>
      </c>
      <c r="V47" s="13"/>
      <c r="W47" s="13">
        <v>2015</v>
      </c>
      <c r="X47" s="13" t="s">
        <v>549</v>
      </c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</row>
    <row r="48" spans="1:38" s="108" customFormat="1" ht="47.25" x14ac:dyDescent="0.25">
      <c r="A48" s="94" t="s">
        <v>554</v>
      </c>
      <c r="B48" s="28" t="s">
        <v>532</v>
      </c>
      <c r="C48" s="28" t="s">
        <v>286</v>
      </c>
      <c r="D48" s="35" t="s">
        <v>287</v>
      </c>
      <c r="E48" s="28" t="s">
        <v>275</v>
      </c>
      <c r="F48" s="28" t="s">
        <v>276</v>
      </c>
      <c r="G48" s="28" t="s">
        <v>475</v>
      </c>
      <c r="H48" s="28">
        <v>0</v>
      </c>
      <c r="I48" s="28">
        <v>710000000</v>
      </c>
      <c r="J48" s="28" t="s">
        <v>507</v>
      </c>
      <c r="K48" s="105" t="s">
        <v>628</v>
      </c>
      <c r="L48" s="28" t="s">
        <v>33</v>
      </c>
      <c r="M48" s="28" t="s">
        <v>34</v>
      </c>
      <c r="N48" s="28" t="s">
        <v>544</v>
      </c>
      <c r="O48" s="28" t="s">
        <v>548</v>
      </c>
      <c r="P48" s="28" t="s">
        <v>225</v>
      </c>
      <c r="Q48" s="28" t="s">
        <v>277</v>
      </c>
      <c r="R48" s="48">
        <v>2</v>
      </c>
      <c r="S48" s="106">
        <v>49791.07</v>
      </c>
      <c r="T48" s="106">
        <f t="shared" ref="T48" si="27">S48*R48</f>
        <v>99582.14</v>
      </c>
      <c r="U48" s="106">
        <f t="shared" ref="U48" si="28">T48*1.12</f>
        <v>111531.99680000001</v>
      </c>
      <c r="V48" s="28"/>
      <c r="W48" s="28">
        <v>2015</v>
      </c>
      <c r="X48" s="28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</row>
    <row r="49" spans="1:38" s="101" customFormat="1" ht="47.25" x14ac:dyDescent="0.25">
      <c r="A49" s="94" t="s">
        <v>398</v>
      </c>
      <c r="B49" s="13" t="s">
        <v>532</v>
      </c>
      <c r="C49" s="13" t="s">
        <v>288</v>
      </c>
      <c r="D49" s="169" t="s">
        <v>289</v>
      </c>
      <c r="E49" s="13" t="s">
        <v>275</v>
      </c>
      <c r="F49" s="13" t="s">
        <v>276</v>
      </c>
      <c r="G49" s="13" t="s">
        <v>475</v>
      </c>
      <c r="H49" s="13">
        <v>0</v>
      </c>
      <c r="I49" s="13">
        <v>710000000</v>
      </c>
      <c r="J49" s="13" t="s">
        <v>31</v>
      </c>
      <c r="K49" s="13" t="s">
        <v>474</v>
      </c>
      <c r="L49" s="13" t="s">
        <v>33</v>
      </c>
      <c r="M49" s="13" t="s">
        <v>34</v>
      </c>
      <c r="N49" s="13" t="s">
        <v>545</v>
      </c>
      <c r="O49" s="13" t="s">
        <v>537</v>
      </c>
      <c r="P49" s="13" t="s">
        <v>225</v>
      </c>
      <c r="Q49" s="13" t="s">
        <v>277</v>
      </c>
      <c r="R49" s="103">
        <v>2</v>
      </c>
      <c r="S49" s="104">
        <v>42428.57</v>
      </c>
      <c r="T49" s="104"/>
      <c r="U49" s="104">
        <f t="shared" si="18"/>
        <v>0</v>
      </c>
      <c r="V49" s="13"/>
      <c r="W49" s="13">
        <v>2015</v>
      </c>
      <c r="X49" s="13" t="s">
        <v>549</v>
      </c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</row>
    <row r="50" spans="1:38" s="108" customFormat="1" ht="47.25" x14ac:dyDescent="0.25">
      <c r="A50" s="94" t="s">
        <v>555</v>
      </c>
      <c r="B50" s="28" t="s">
        <v>532</v>
      </c>
      <c r="C50" s="28" t="s">
        <v>288</v>
      </c>
      <c r="D50" s="35" t="s">
        <v>289</v>
      </c>
      <c r="E50" s="28" t="s">
        <v>275</v>
      </c>
      <c r="F50" s="28" t="s">
        <v>276</v>
      </c>
      <c r="G50" s="28" t="s">
        <v>475</v>
      </c>
      <c r="H50" s="28">
        <v>0</v>
      </c>
      <c r="I50" s="28">
        <v>710000000</v>
      </c>
      <c r="J50" s="28" t="s">
        <v>507</v>
      </c>
      <c r="K50" s="105" t="s">
        <v>628</v>
      </c>
      <c r="L50" s="28" t="s">
        <v>33</v>
      </c>
      <c r="M50" s="28" t="s">
        <v>34</v>
      </c>
      <c r="N50" s="28" t="s">
        <v>544</v>
      </c>
      <c r="O50" s="28" t="s">
        <v>548</v>
      </c>
      <c r="P50" s="28" t="s">
        <v>225</v>
      </c>
      <c r="Q50" s="28" t="s">
        <v>277</v>
      </c>
      <c r="R50" s="48">
        <v>2</v>
      </c>
      <c r="S50" s="106">
        <v>49791.07</v>
      </c>
      <c r="T50" s="106">
        <f t="shared" ref="T50" si="29">S50*R50</f>
        <v>99582.14</v>
      </c>
      <c r="U50" s="106">
        <f t="shared" ref="U50" si="30">T50*1.12</f>
        <v>111531.99680000001</v>
      </c>
      <c r="V50" s="28"/>
      <c r="W50" s="28">
        <v>2015</v>
      </c>
      <c r="X50" s="28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</row>
    <row r="51" spans="1:38" s="101" customFormat="1" ht="47.25" x14ac:dyDescent="0.25">
      <c r="A51" s="94" t="s">
        <v>399</v>
      </c>
      <c r="B51" s="13" t="s">
        <v>532</v>
      </c>
      <c r="C51" s="13" t="s">
        <v>290</v>
      </c>
      <c r="D51" s="169" t="s">
        <v>291</v>
      </c>
      <c r="E51" s="13" t="s">
        <v>275</v>
      </c>
      <c r="F51" s="13" t="s">
        <v>276</v>
      </c>
      <c r="G51" s="13" t="s">
        <v>475</v>
      </c>
      <c r="H51" s="13">
        <v>0</v>
      </c>
      <c r="I51" s="13">
        <v>710000000</v>
      </c>
      <c r="J51" s="13" t="s">
        <v>31</v>
      </c>
      <c r="K51" s="13" t="s">
        <v>474</v>
      </c>
      <c r="L51" s="13" t="s">
        <v>33</v>
      </c>
      <c r="M51" s="13" t="s">
        <v>34</v>
      </c>
      <c r="N51" s="13" t="s">
        <v>545</v>
      </c>
      <c r="O51" s="13" t="s">
        <v>537</v>
      </c>
      <c r="P51" s="13" t="s">
        <v>225</v>
      </c>
      <c r="Q51" s="13" t="s">
        <v>277</v>
      </c>
      <c r="R51" s="103">
        <v>2</v>
      </c>
      <c r="S51" s="104">
        <v>14142.86</v>
      </c>
      <c r="T51" s="104"/>
      <c r="U51" s="104">
        <f t="shared" si="18"/>
        <v>0</v>
      </c>
      <c r="V51" s="13"/>
      <c r="W51" s="13">
        <v>2015</v>
      </c>
      <c r="X51" s="13" t="s">
        <v>549</v>
      </c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</row>
    <row r="52" spans="1:38" s="108" customFormat="1" ht="47.25" x14ac:dyDescent="0.25">
      <c r="A52" s="94" t="s">
        <v>556</v>
      </c>
      <c r="B52" s="28" t="s">
        <v>532</v>
      </c>
      <c r="C52" s="28" t="s">
        <v>290</v>
      </c>
      <c r="D52" s="35" t="s">
        <v>291</v>
      </c>
      <c r="E52" s="28" t="s">
        <v>275</v>
      </c>
      <c r="F52" s="28" t="s">
        <v>276</v>
      </c>
      <c r="G52" s="28" t="s">
        <v>475</v>
      </c>
      <c r="H52" s="28">
        <v>0</v>
      </c>
      <c r="I52" s="28">
        <v>710000000</v>
      </c>
      <c r="J52" s="28" t="s">
        <v>507</v>
      </c>
      <c r="K52" s="105" t="s">
        <v>628</v>
      </c>
      <c r="L52" s="28" t="s">
        <v>33</v>
      </c>
      <c r="M52" s="28" t="s">
        <v>34</v>
      </c>
      <c r="N52" s="28" t="s">
        <v>544</v>
      </c>
      <c r="O52" s="28" t="s">
        <v>548</v>
      </c>
      <c r="P52" s="28" t="s">
        <v>225</v>
      </c>
      <c r="Q52" s="28" t="s">
        <v>277</v>
      </c>
      <c r="R52" s="48">
        <v>2</v>
      </c>
      <c r="S52" s="106">
        <v>16598.21</v>
      </c>
      <c r="T52" s="106">
        <f t="shared" ref="T52" si="31">S52*R52</f>
        <v>33196.42</v>
      </c>
      <c r="U52" s="106">
        <f t="shared" ref="U52" si="32">T52*1.12</f>
        <v>37179.990400000002</v>
      </c>
      <c r="V52" s="28"/>
      <c r="W52" s="28">
        <v>2015</v>
      </c>
      <c r="X52" s="28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</row>
    <row r="53" spans="1:38" s="101" customFormat="1" ht="47.25" x14ac:dyDescent="0.25">
      <c r="A53" s="94" t="s">
        <v>400</v>
      </c>
      <c r="B53" s="13" t="s">
        <v>532</v>
      </c>
      <c r="C53" s="13" t="s">
        <v>292</v>
      </c>
      <c r="D53" s="169" t="s">
        <v>293</v>
      </c>
      <c r="E53" s="13" t="s">
        <v>275</v>
      </c>
      <c r="F53" s="13" t="s">
        <v>276</v>
      </c>
      <c r="G53" s="13" t="s">
        <v>475</v>
      </c>
      <c r="H53" s="13">
        <v>0</v>
      </c>
      <c r="I53" s="13">
        <v>710000000</v>
      </c>
      <c r="J53" s="13" t="s">
        <v>31</v>
      </c>
      <c r="K53" s="13" t="s">
        <v>474</v>
      </c>
      <c r="L53" s="13" t="s">
        <v>33</v>
      </c>
      <c r="M53" s="13" t="s">
        <v>34</v>
      </c>
      <c r="N53" s="13" t="s">
        <v>545</v>
      </c>
      <c r="O53" s="13" t="s">
        <v>537</v>
      </c>
      <c r="P53" s="13" t="s">
        <v>225</v>
      </c>
      <c r="Q53" s="13" t="s">
        <v>277</v>
      </c>
      <c r="R53" s="103">
        <v>2</v>
      </c>
      <c r="S53" s="104">
        <v>2607.59</v>
      </c>
      <c r="T53" s="104"/>
      <c r="U53" s="104">
        <f t="shared" si="18"/>
        <v>0</v>
      </c>
      <c r="V53" s="13"/>
      <c r="W53" s="13">
        <v>2015</v>
      </c>
      <c r="X53" s="13" t="s">
        <v>549</v>
      </c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</row>
    <row r="54" spans="1:38" s="108" customFormat="1" ht="47.25" x14ac:dyDescent="0.25">
      <c r="A54" s="94" t="s">
        <v>557</v>
      </c>
      <c r="B54" s="28" t="s">
        <v>532</v>
      </c>
      <c r="C54" s="28" t="s">
        <v>292</v>
      </c>
      <c r="D54" s="35" t="s">
        <v>293</v>
      </c>
      <c r="E54" s="28" t="s">
        <v>275</v>
      </c>
      <c r="F54" s="28" t="s">
        <v>276</v>
      </c>
      <c r="G54" s="28" t="s">
        <v>475</v>
      </c>
      <c r="H54" s="28">
        <v>0</v>
      </c>
      <c r="I54" s="28">
        <v>710000000</v>
      </c>
      <c r="J54" s="28" t="s">
        <v>507</v>
      </c>
      <c r="K54" s="105" t="s">
        <v>628</v>
      </c>
      <c r="L54" s="28" t="s">
        <v>33</v>
      </c>
      <c r="M54" s="28" t="s">
        <v>34</v>
      </c>
      <c r="N54" s="28" t="s">
        <v>544</v>
      </c>
      <c r="O54" s="28" t="s">
        <v>548</v>
      </c>
      <c r="P54" s="28" t="s">
        <v>225</v>
      </c>
      <c r="Q54" s="28" t="s">
        <v>277</v>
      </c>
      <c r="R54" s="48">
        <v>2</v>
      </c>
      <c r="S54" s="106">
        <v>3060.71</v>
      </c>
      <c r="T54" s="106">
        <f t="shared" ref="T54" si="33">S54*R54</f>
        <v>6121.42</v>
      </c>
      <c r="U54" s="106">
        <f t="shared" ref="U54" si="34">T54*1.12</f>
        <v>6855.9904000000006</v>
      </c>
      <c r="V54" s="28"/>
      <c r="W54" s="28">
        <v>2015</v>
      </c>
      <c r="X54" s="28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</row>
    <row r="55" spans="1:38" s="101" customFormat="1" ht="47.25" x14ac:dyDescent="0.25">
      <c r="A55" s="94" t="s">
        <v>401</v>
      </c>
      <c r="B55" s="13" t="s">
        <v>532</v>
      </c>
      <c r="C55" s="13" t="s">
        <v>294</v>
      </c>
      <c r="D55" s="169" t="s">
        <v>295</v>
      </c>
      <c r="E55" s="13" t="s">
        <v>275</v>
      </c>
      <c r="F55" s="13" t="s">
        <v>276</v>
      </c>
      <c r="G55" s="13" t="s">
        <v>475</v>
      </c>
      <c r="H55" s="13">
        <v>0</v>
      </c>
      <c r="I55" s="13">
        <v>710000000</v>
      </c>
      <c r="J55" s="13" t="s">
        <v>31</v>
      </c>
      <c r="K55" s="13" t="s">
        <v>474</v>
      </c>
      <c r="L55" s="13" t="s">
        <v>33</v>
      </c>
      <c r="M55" s="13" t="s">
        <v>34</v>
      </c>
      <c r="N55" s="13" t="s">
        <v>545</v>
      </c>
      <c r="O55" s="13" t="s">
        <v>537</v>
      </c>
      <c r="P55" s="13" t="s">
        <v>225</v>
      </c>
      <c r="Q55" s="13" t="s">
        <v>277</v>
      </c>
      <c r="R55" s="103">
        <v>5</v>
      </c>
      <c r="S55" s="104">
        <v>883.93</v>
      </c>
      <c r="T55" s="104"/>
      <c r="U55" s="104">
        <f t="shared" si="18"/>
        <v>0</v>
      </c>
      <c r="V55" s="13"/>
      <c r="W55" s="13">
        <v>2015</v>
      </c>
      <c r="X55" s="13" t="s">
        <v>549</v>
      </c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</row>
    <row r="56" spans="1:38" s="108" customFormat="1" ht="47.25" x14ac:dyDescent="0.25">
      <c r="A56" s="94" t="s">
        <v>558</v>
      </c>
      <c r="B56" s="28" t="s">
        <v>532</v>
      </c>
      <c r="C56" s="28" t="s">
        <v>294</v>
      </c>
      <c r="D56" s="35" t="s">
        <v>295</v>
      </c>
      <c r="E56" s="28" t="s">
        <v>275</v>
      </c>
      <c r="F56" s="28" t="s">
        <v>276</v>
      </c>
      <c r="G56" s="28" t="s">
        <v>475</v>
      </c>
      <c r="H56" s="28">
        <v>0</v>
      </c>
      <c r="I56" s="28">
        <v>710000000</v>
      </c>
      <c r="J56" s="28" t="s">
        <v>507</v>
      </c>
      <c r="K56" s="105" t="s">
        <v>628</v>
      </c>
      <c r="L56" s="28" t="s">
        <v>33</v>
      </c>
      <c r="M56" s="28" t="s">
        <v>34</v>
      </c>
      <c r="N56" s="28" t="s">
        <v>544</v>
      </c>
      <c r="O56" s="28" t="s">
        <v>548</v>
      </c>
      <c r="P56" s="28" t="s">
        <v>225</v>
      </c>
      <c r="Q56" s="28" t="s">
        <v>277</v>
      </c>
      <c r="R56" s="48">
        <v>5</v>
      </c>
      <c r="S56" s="106">
        <v>1036.6099999999999</v>
      </c>
      <c r="T56" s="106">
        <f t="shared" ref="T56" si="35">S56*R56</f>
        <v>5183.0499999999993</v>
      </c>
      <c r="U56" s="106">
        <f t="shared" ref="U56" si="36">T56*1.12</f>
        <v>5805.0159999999996</v>
      </c>
      <c r="V56" s="28"/>
      <c r="W56" s="28">
        <v>2015</v>
      </c>
      <c r="X56" s="28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</row>
    <row r="57" spans="1:38" s="101" customFormat="1" ht="47.25" x14ac:dyDescent="0.25">
      <c r="A57" s="94" t="s">
        <v>402</v>
      </c>
      <c r="B57" s="13" t="s">
        <v>532</v>
      </c>
      <c r="C57" s="13" t="s">
        <v>296</v>
      </c>
      <c r="D57" s="169" t="s">
        <v>297</v>
      </c>
      <c r="E57" s="13" t="s">
        <v>527</v>
      </c>
      <c r="F57" s="13" t="s">
        <v>276</v>
      </c>
      <c r="G57" s="13" t="s">
        <v>475</v>
      </c>
      <c r="H57" s="13">
        <v>0</v>
      </c>
      <c r="I57" s="13">
        <v>710000000</v>
      </c>
      <c r="J57" s="13" t="s">
        <v>31</v>
      </c>
      <c r="K57" s="13" t="s">
        <v>474</v>
      </c>
      <c r="L57" s="13" t="s">
        <v>33</v>
      </c>
      <c r="M57" s="13" t="s">
        <v>34</v>
      </c>
      <c r="N57" s="13" t="s">
        <v>545</v>
      </c>
      <c r="O57" s="13" t="s">
        <v>537</v>
      </c>
      <c r="P57" s="13" t="s">
        <v>225</v>
      </c>
      <c r="Q57" s="13" t="s">
        <v>277</v>
      </c>
      <c r="R57" s="103">
        <v>1</v>
      </c>
      <c r="S57" s="104">
        <v>35357.14</v>
      </c>
      <c r="T57" s="104"/>
      <c r="U57" s="104">
        <f t="shared" si="18"/>
        <v>0</v>
      </c>
      <c r="V57" s="13"/>
      <c r="W57" s="13">
        <v>2015</v>
      </c>
      <c r="X57" s="13" t="s">
        <v>549</v>
      </c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</row>
    <row r="58" spans="1:38" s="108" customFormat="1" ht="47.25" x14ac:dyDescent="0.25">
      <c r="A58" s="94" t="s">
        <v>559</v>
      </c>
      <c r="B58" s="28" t="s">
        <v>532</v>
      </c>
      <c r="C58" s="28" t="s">
        <v>296</v>
      </c>
      <c r="D58" s="35" t="s">
        <v>297</v>
      </c>
      <c r="E58" s="28" t="s">
        <v>527</v>
      </c>
      <c r="F58" s="28" t="s">
        <v>276</v>
      </c>
      <c r="G58" s="28" t="s">
        <v>475</v>
      </c>
      <c r="H58" s="28">
        <v>0</v>
      </c>
      <c r="I58" s="28">
        <v>710000000</v>
      </c>
      <c r="J58" s="28" t="s">
        <v>507</v>
      </c>
      <c r="K58" s="105" t="s">
        <v>628</v>
      </c>
      <c r="L58" s="28" t="s">
        <v>33</v>
      </c>
      <c r="M58" s="28" t="s">
        <v>34</v>
      </c>
      <c r="N58" s="28" t="s">
        <v>544</v>
      </c>
      <c r="O58" s="28" t="s">
        <v>548</v>
      </c>
      <c r="P58" s="28" t="s">
        <v>225</v>
      </c>
      <c r="Q58" s="28" t="s">
        <v>277</v>
      </c>
      <c r="R58" s="48">
        <v>1</v>
      </c>
      <c r="S58" s="106">
        <v>42112.5</v>
      </c>
      <c r="T58" s="106">
        <f t="shared" ref="T58" si="37">S58*R58</f>
        <v>42112.5</v>
      </c>
      <c r="U58" s="106">
        <f t="shared" ref="U58" si="38">T58*1.12</f>
        <v>47166.000000000007</v>
      </c>
      <c r="V58" s="28"/>
      <c r="W58" s="28">
        <v>2015</v>
      </c>
      <c r="X58" s="28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</row>
    <row r="59" spans="1:38" s="101" customFormat="1" ht="47.25" x14ac:dyDescent="0.25">
      <c r="A59" s="94" t="s">
        <v>403</v>
      </c>
      <c r="B59" s="13" t="s">
        <v>532</v>
      </c>
      <c r="C59" s="13" t="s">
        <v>298</v>
      </c>
      <c r="D59" s="169" t="s">
        <v>299</v>
      </c>
      <c r="E59" s="13" t="s">
        <v>275</v>
      </c>
      <c r="F59" s="13" t="s">
        <v>276</v>
      </c>
      <c r="G59" s="13" t="s">
        <v>475</v>
      </c>
      <c r="H59" s="13">
        <v>0</v>
      </c>
      <c r="I59" s="13">
        <v>710000000</v>
      </c>
      <c r="J59" s="13" t="s">
        <v>31</v>
      </c>
      <c r="K59" s="13" t="s">
        <v>474</v>
      </c>
      <c r="L59" s="13" t="s">
        <v>33</v>
      </c>
      <c r="M59" s="13" t="s">
        <v>34</v>
      </c>
      <c r="N59" s="13" t="s">
        <v>545</v>
      </c>
      <c r="O59" s="13" t="s">
        <v>537</v>
      </c>
      <c r="P59" s="13" t="s">
        <v>225</v>
      </c>
      <c r="Q59" s="13" t="s">
        <v>277</v>
      </c>
      <c r="R59" s="103">
        <v>1</v>
      </c>
      <c r="S59" s="104">
        <v>62230.34</v>
      </c>
      <c r="T59" s="104"/>
      <c r="U59" s="104">
        <f t="shared" si="18"/>
        <v>0</v>
      </c>
      <c r="V59" s="13"/>
      <c r="W59" s="13">
        <v>2015</v>
      </c>
      <c r="X59" s="13" t="s">
        <v>549</v>
      </c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</row>
    <row r="60" spans="1:38" s="108" customFormat="1" ht="47.25" x14ac:dyDescent="0.25">
      <c r="A60" s="94" t="s">
        <v>560</v>
      </c>
      <c r="B60" s="28" t="s">
        <v>532</v>
      </c>
      <c r="C60" s="28" t="s">
        <v>298</v>
      </c>
      <c r="D60" s="35" t="s">
        <v>299</v>
      </c>
      <c r="E60" s="28" t="s">
        <v>275</v>
      </c>
      <c r="F60" s="28" t="s">
        <v>276</v>
      </c>
      <c r="G60" s="28" t="s">
        <v>475</v>
      </c>
      <c r="H60" s="28">
        <v>0</v>
      </c>
      <c r="I60" s="28">
        <v>710000000</v>
      </c>
      <c r="J60" s="28" t="s">
        <v>507</v>
      </c>
      <c r="K60" s="105" t="s">
        <v>628</v>
      </c>
      <c r="L60" s="28" t="s">
        <v>33</v>
      </c>
      <c r="M60" s="28" t="s">
        <v>34</v>
      </c>
      <c r="N60" s="28" t="s">
        <v>544</v>
      </c>
      <c r="O60" s="28" t="s">
        <v>548</v>
      </c>
      <c r="P60" s="28" t="s">
        <v>225</v>
      </c>
      <c r="Q60" s="28" t="s">
        <v>277</v>
      </c>
      <c r="R60" s="48">
        <v>1</v>
      </c>
      <c r="S60" s="106">
        <v>73035.710000000006</v>
      </c>
      <c r="T60" s="106">
        <f t="shared" ref="T60" si="39">S60*R60</f>
        <v>73035.710000000006</v>
      </c>
      <c r="U60" s="106">
        <f t="shared" ref="U60" si="40">T60*1.12</f>
        <v>81799.995200000019</v>
      </c>
      <c r="V60" s="28"/>
      <c r="W60" s="28">
        <v>2015</v>
      </c>
      <c r="X60" s="28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</row>
    <row r="61" spans="1:38" s="101" customFormat="1" ht="47.25" x14ac:dyDescent="0.25">
      <c r="A61" s="94" t="s">
        <v>404</v>
      </c>
      <c r="B61" s="13" t="s">
        <v>532</v>
      </c>
      <c r="C61" s="13" t="s">
        <v>476</v>
      </c>
      <c r="D61" s="169" t="s">
        <v>300</v>
      </c>
      <c r="E61" s="13" t="s">
        <v>301</v>
      </c>
      <c r="F61" s="13" t="s">
        <v>276</v>
      </c>
      <c r="G61" s="13" t="s">
        <v>475</v>
      </c>
      <c r="H61" s="13">
        <v>0</v>
      </c>
      <c r="I61" s="13">
        <v>710000000</v>
      </c>
      <c r="J61" s="13" t="s">
        <v>31</v>
      </c>
      <c r="K61" s="13" t="s">
        <v>474</v>
      </c>
      <c r="L61" s="13" t="s">
        <v>33</v>
      </c>
      <c r="M61" s="13" t="s">
        <v>34</v>
      </c>
      <c r="N61" s="13" t="s">
        <v>545</v>
      </c>
      <c r="O61" s="13" t="s">
        <v>537</v>
      </c>
      <c r="P61" s="13" t="s">
        <v>225</v>
      </c>
      <c r="Q61" s="13" t="s">
        <v>277</v>
      </c>
      <c r="R61" s="103">
        <v>1</v>
      </c>
      <c r="S61" s="104">
        <v>202242.86</v>
      </c>
      <c r="T61" s="104"/>
      <c r="U61" s="104">
        <f t="shared" si="18"/>
        <v>0</v>
      </c>
      <c r="V61" s="13"/>
      <c r="W61" s="13">
        <v>2015</v>
      </c>
      <c r="X61" s="13" t="s">
        <v>549</v>
      </c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</row>
    <row r="62" spans="1:38" s="108" customFormat="1" ht="47.25" x14ac:dyDescent="0.25">
      <c r="A62" s="94" t="s">
        <v>561</v>
      </c>
      <c r="B62" s="28" t="s">
        <v>532</v>
      </c>
      <c r="C62" s="28" t="s">
        <v>476</v>
      </c>
      <c r="D62" s="35" t="s">
        <v>300</v>
      </c>
      <c r="E62" s="28" t="s">
        <v>301</v>
      </c>
      <c r="F62" s="28" t="s">
        <v>276</v>
      </c>
      <c r="G62" s="28" t="s">
        <v>475</v>
      </c>
      <c r="H62" s="28">
        <v>0</v>
      </c>
      <c r="I62" s="28">
        <v>710000000</v>
      </c>
      <c r="J62" s="28" t="s">
        <v>507</v>
      </c>
      <c r="K62" s="105" t="s">
        <v>628</v>
      </c>
      <c r="L62" s="28" t="s">
        <v>33</v>
      </c>
      <c r="M62" s="28" t="s">
        <v>34</v>
      </c>
      <c r="N62" s="28" t="s">
        <v>544</v>
      </c>
      <c r="O62" s="28" t="s">
        <v>548</v>
      </c>
      <c r="P62" s="28" t="s">
        <v>225</v>
      </c>
      <c r="Q62" s="28" t="s">
        <v>277</v>
      </c>
      <c r="R62" s="48">
        <v>1</v>
      </c>
      <c r="S62" s="106">
        <v>240943.75</v>
      </c>
      <c r="T62" s="106">
        <f t="shared" ref="T62" si="41">S62*R62</f>
        <v>240943.75</v>
      </c>
      <c r="U62" s="106">
        <f t="shared" ref="U62" si="42">T62*1.12</f>
        <v>269857</v>
      </c>
      <c r="V62" s="28"/>
      <c r="W62" s="28">
        <v>2015</v>
      </c>
      <c r="X62" s="28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</row>
    <row r="63" spans="1:38" s="101" customFormat="1" ht="47.25" x14ac:dyDescent="0.25">
      <c r="A63" s="94" t="s">
        <v>405</v>
      </c>
      <c r="B63" s="13" t="s">
        <v>532</v>
      </c>
      <c r="C63" s="13" t="s">
        <v>476</v>
      </c>
      <c r="D63" s="169" t="s">
        <v>300</v>
      </c>
      <c r="E63" s="13" t="s">
        <v>301</v>
      </c>
      <c r="F63" s="13" t="s">
        <v>276</v>
      </c>
      <c r="G63" s="13" t="s">
        <v>475</v>
      </c>
      <c r="H63" s="13">
        <v>0</v>
      </c>
      <c r="I63" s="13">
        <v>710000000</v>
      </c>
      <c r="J63" s="13" t="s">
        <v>31</v>
      </c>
      <c r="K63" s="13" t="s">
        <v>474</v>
      </c>
      <c r="L63" s="13" t="s">
        <v>33</v>
      </c>
      <c r="M63" s="13" t="s">
        <v>34</v>
      </c>
      <c r="N63" s="13" t="s">
        <v>545</v>
      </c>
      <c r="O63" s="13" t="s">
        <v>537</v>
      </c>
      <c r="P63" s="13" t="s">
        <v>225</v>
      </c>
      <c r="Q63" s="13" t="s">
        <v>277</v>
      </c>
      <c r="R63" s="103">
        <v>4</v>
      </c>
      <c r="S63" s="104">
        <v>890999.99999999988</v>
      </c>
      <c r="T63" s="104"/>
      <c r="U63" s="104">
        <f t="shared" si="18"/>
        <v>0</v>
      </c>
      <c r="V63" s="13"/>
      <c r="W63" s="13">
        <v>2015</v>
      </c>
      <c r="X63" s="13" t="s">
        <v>549</v>
      </c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</row>
    <row r="64" spans="1:38" s="108" customFormat="1" ht="47.25" x14ac:dyDescent="0.25">
      <c r="A64" s="94" t="s">
        <v>562</v>
      </c>
      <c r="B64" s="28" t="s">
        <v>532</v>
      </c>
      <c r="C64" s="28" t="s">
        <v>476</v>
      </c>
      <c r="D64" s="35" t="s">
        <v>300</v>
      </c>
      <c r="E64" s="28" t="s">
        <v>301</v>
      </c>
      <c r="F64" s="28" t="s">
        <v>276</v>
      </c>
      <c r="G64" s="28" t="s">
        <v>475</v>
      </c>
      <c r="H64" s="28">
        <v>0</v>
      </c>
      <c r="I64" s="28">
        <v>710000000</v>
      </c>
      <c r="J64" s="28" t="s">
        <v>507</v>
      </c>
      <c r="K64" s="105" t="s">
        <v>628</v>
      </c>
      <c r="L64" s="28" t="s">
        <v>33</v>
      </c>
      <c r="M64" s="28" t="s">
        <v>34</v>
      </c>
      <c r="N64" s="28" t="s">
        <v>544</v>
      </c>
      <c r="O64" s="28" t="s">
        <v>548</v>
      </c>
      <c r="P64" s="28" t="s">
        <v>225</v>
      </c>
      <c r="Q64" s="28" t="s">
        <v>277</v>
      </c>
      <c r="R64" s="48">
        <v>4</v>
      </c>
      <c r="S64" s="106">
        <v>1045679.46</v>
      </c>
      <c r="T64" s="106">
        <f t="shared" ref="T64" si="43">S64*R64</f>
        <v>4182717.84</v>
      </c>
      <c r="U64" s="106">
        <f t="shared" ref="U64" si="44">T64*1.12</f>
        <v>4684643.9808</v>
      </c>
      <c r="V64" s="28"/>
      <c r="W64" s="28">
        <v>2015</v>
      </c>
      <c r="X64" s="28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</row>
    <row r="65" spans="1:38" s="101" customFormat="1" ht="94.5" x14ac:dyDescent="0.25">
      <c r="A65" s="94" t="s">
        <v>406</v>
      </c>
      <c r="B65" s="13" t="s">
        <v>532</v>
      </c>
      <c r="C65" s="13" t="s">
        <v>302</v>
      </c>
      <c r="D65" s="169" t="s">
        <v>303</v>
      </c>
      <c r="E65" s="13" t="s">
        <v>275</v>
      </c>
      <c r="F65" s="13" t="s">
        <v>304</v>
      </c>
      <c r="G65" s="13" t="s">
        <v>475</v>
      </c>
      <c r="H65" s="13">
        <v>0</v>
      </c>
      <c r="I65" s="13">
        <v>710000000</v>
      </c>
      <c r="J65" s="13" t="s">
        <v>31</v>
      </c>
      <c r="K65" s="13" t="s">
        <v>474</v>
      </c>
      <c r="L65" s="13" t="s">
        <v>33</v>
      </c>
      <c r="M65" s="13" t="s">
        <v>34</v>
      </c>
      <c r="N65" s="13" t="s">
        <v>546</v>
      </c>
      <c r="O65" s="13" t="s">
        <v>537</v>
      </c>
      <c r="P65" s="13" t="s">
        <v>225</v>
      </c>
      <c r="Q65" s="13" t="s">
        <v>277</v>
      </c>
      <c r="R65" s="103">
        <v>2</v>
      </c>
      <c r="S65" s="104">
        <v>101635.71</v>
      </c>
      <c r="T65" s="104"/>
      <c r="U65" s="104">
        <f t="shared" si="18"/>
        <v>0</v>
      </c>
      <c r="V65" s="13"/>
      <c r="W65" s="13">
        <v>2015</v>
      </c>
      <c r="X65" s="13" t="s">
        <v>566</v>
      </c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</row>
    <row r="66" spans="1:38" s="108" customFormat="1" ht="94.5" x14ac:dyDescent="0.25">
      <c r="A66" s="94" t="s">
        <v>563</v>
      </c>
      <c r="B66" s="28" t="s">
        <v>532</v>
      </c>
      <c r="C66" s="28" t="s">
        <v>302</v>
      </c>
      <c r="D66" s="35" t="s">
        <v>303</v>
      </c>
      <c r="E66" s="28" t="s">
        <v>275</v>
      </c>
      <c r="F66" s="28" t="s">
        <v>304</v>
      </c>
      <c r="G66" s="28" t="s">
        <v>475</v>
      </c>
      <c r="H66" s="28">
        <v>0</v>
      </c>
      <c r="I66" s="28">
        <v>710000000</v>
      </c>
      <c r="J66" s="28" t="s">
        <v>507</v>
      </c>
      <c r="K66" s="28" t="s">
        <v>628</v>
      </c>
      <c r="L66" s="28" t="s">
        <v>33</v>
      </c>
      <c r="M66" s="28" t="s">
        <v>34</v>
      </c>
      <c r="N66" s="28" t="s">
        <v>565</v>
      </c>
      <c r="O66" s="28" t="s">
        <v>548</v>
      </c>
      <c r="P66" s="28" t="s">
        <v>225</v>
      </c>
      <c r="Q66" s="28" t="s">
        <v>277</v>
      </c>
      <c r="R66" s="48">
        <v>1</v>
      </c>
      <c r="S66" s="106">
        <v>101635.71</v>
      </c>
      <c r="T66" s="106">
        <f t="shared" ref="T66" si="45">S66*R66</f>
        <v>101635.71</v>
      </c>
      <c r="U66" s="106">
        <f t="shared" ref="U66" si="46">T66*1.12</f>
        <v>113831.99520000002</v>
      </c>
      <c r="V66" s="28"/>
      <c r="W66" s="28">
        <v>2015</v>
      </c>
      <c r="X66" s="28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</row>
    <row r="67" spans="1:38" s="101" customFormat="1" ht="94.5" x14ac:dyDescent="0.25">
      <c r="A67" s="94" t="s">
        <v>407</v>
      </c>
      <c r="B67" s="13" t="s">
        <v>532</v>
      </c>
      <c r="C67" s="13" t="s">
        <v>305</v>
      </c>
      <c r="D67" s="169" t="s">
        <v>306</v>
      </c>
      <c r="E67" s="13" t="s">
        <v>275</v>
      </c>
      <c r="F67" s="13" t="s">
        <v>304</v>
      </c>
      <c r="G67" s="13" t="s">
        <v>475</v>
      </c>
      <c r="H67" s="13">
        <v>0</v>
      </c>
      <c r="I67" s="13">
        <v>710000000</v>
      </c>
      <c r="J67" s="13" t="s">
        <v>31</v>
      </c>
      <c r="K67" s="13" t="s">
        <v>474</v>
      </c>
      <c r="L67" s="13" t="s">
        <v>33</v>
      </c>
      <c r="M67" s="13" t="s">
        <v>34</v>
      </c>
      <c r="N67" s="13" t="s">
        <v>546</v>
      </c>
      <c r="O67" s="13" t="s">
        <v>537</v>
      </c>
      <c r="P67" s="13" t="s">
        <v>225</v>
      </c>
      <c r="Q67" s="13" t="s">
        <v>277</v>
      </c>
      <c r="R67" s="103">
        <v>2</v>
      </c>
      <c r="S67" s="104">
        <v>101635.71</v>
      </c>
      <c r="T67" s="104"/>
      <c r="U67" s="104">
        <f t="shared" si="18"/>
        <v>0</v>
      </c>
      <c r="V67" s="13"/>
      <c r="W67" s="13">
        <v>2015</v>
      </c>
      <c r="X67" s="13" t="s">
        <v>566</v>
      </c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</row>
    <row r="68" spans="1:38" s="108" customFormat="1" ht="94.5" x14ac:dyDescent="0.25">
      <c r="A68" s="94" t="s">
        <v>564</v>
      </c>
      <c r="B68" s="28" t="s">
        <v>532</v>
      </c>
      <c r="C68" s="28" t="s">
        <v>305</v>
      </c>
      <c r="D68" s="35" t="s">
        <v>306</v>
      </c>
      <c r="E68" s="28" t="s">
        <v>275</v>
      </c>
      <c r="F68" s="28" t="s">
        <v>304</v>
      </c>
      <c r="G68" s="28" t="s">
        <v>475</v>
      </c>
      <c r="H68" s="28">
        <v>0</v>
      </c>
      <c r="I68" s="28">
        <v>710000000</v>
      </c>
      <c r="J68" s="28" t="s">
        <v>507</v>
      </c>
      <c r="K68" s="28" t="s">
        <v>628</v>
      </c>
      <c r="L68" s="28" t="s">
        <v>33</v>
      </c>
      <c r="M68" s="28" t="s">
        <v>34</v>
      </c>
      <c r="N68" s="28" t="s">
        <v>565</v>
      </c>
      <c r="O68" s="28" t="s">
        <v>548</v>
      </c>
      <c r="P68" s="28" t="s">
        <v>225</v>
      </c>
      <c r="Q68" s="28" t="s">
        <v>277</v>
      </c>
      <c r="R68" s="48">
        <v>1</v>
      </c>
      <c r="S68" s="106">
        <v>101635.71</v>
      </c>
      <c r="T68" s="106">
        <f t="shared" ref="T68" si="47">S68*R68</f>
        <v>101635.71</v>
      </c>
      <c r="U68" s="106">
        <f t="shared" ref="U68" si="48">T68*1.12</f>
        <v>113831.99520000002</v>
      </c>
      <c r="V68" s="28"/>
      <c r="W68" s="28">
        <v>2015</v>
      </c>
      <c r="X68" s="28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</row>
    <row r="69" spans="1:38" s="101" customFormat="1" ht="94.5" x14ac:dyDescent="0.25">
      <c r="A69" s="94" t="s">
        <v>408</v>
      </c>
      <c r="B69" s="13" t="s">
        <v>532</v>
      </c>
      <c r="C69" s="13" t="s">
        <v>307</v>
      </c>
      <c r="D69" s="169" t="s">
        <v>308</v>
      </c>
      <c r="E69" s="13" t="s">
        <v>275</v>
      </c>
      <c r="F69" s="13" t="s">
        <v>304</v>
      </c>
      <c r="G69" s="13" t="s">
        <v>475</v>
      </c>
      <c r="H69" s="13">
        <v>0</v>
      </c>
      <c r="I69" s="13">
        <v>710000000</v>
      </c>
      <c r="J69" s="13" t="s">
        <v>31</v>
      </c>
      <c r="K69" s="13" t="s">
        <v>474</v>
      </c>
      <c r="L69" s="13" t="s">
        <v>33</v>
      </c>
      <c r="M69" s="13" t="s">
        <v>34</v>
      </c>
      <c r="N69" s="13" t="s">
        <v>546</v>
      </c>
      <c r="O69" s="13" t="s">
        <v>537</v>
      </c>
      <c r="P69" s="13" t="s">
        <v>225</v>
      </c>
      <c r="Q69" s="13" t="s">
        <v>277</v>
      </c>
      <c r="R69" s="103">
        <v>2</v>
      </c>
      <c r="S69" s="104">
        <v>2740.18</v>
      </c>
      <c r="T69" s="104"/>
      <c r="U69" s="104">
        <f t="shared" si="18"/>
        <v>0</v>
      </c>
      <c r="V69" s="13"/>
      <c r="W69" s="13">
        <v>2015</v>
      </c>
      <c r="X69" s="13" t="s">
        <v>566</v>
      </c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</row>
    <row r="70" spans="1:38" s="108" customFormat="1" ht="94.5" x14ac:dyDescent="0.25">
      <c r="A70" s="94" t="s">
        <v>567</v>
      </c>
      <c r="B70" s="28" t="s">
        <v>532</v>
      </c>
      <c r="C70" s="28" t="s">
        <v>307</v>
      </c>
      <c r="D70" s="35" t="s">
        <v>308</v>
      </c>
      <c r="E70" s="28" t="s">
        <v>275</v>
      </c>
      <c r="F70" s="28" t="s">
        <v>304</v>
      </c>
      <c r="G70" s="28" t="s">
        <v>475</v>
      </c>
      <c r="H70" s="28">
        <v>0</v>
      </c>
      <c r="I70" s="28">
        <v>710000000</v>
      </c>
      <c r="J70" s="28" t="s">
        <v>507</v>
      </c>
      <c r="K70" s="28" t="s">
        <v>628</v>
      </c>
      <c r="L70" s="28" t="s">
        <v>33</v>
      </c>
      <c r="M70" s="28" t="s">
        <v>34</v>
      </c>
      <c r="N70" s="28" t="s">
        <v>565</v>
      </c>
      <c r="O70" s="28" t="s">
        <v>548</v>
      </c>
      <c r="P70" s="28" t="s">
        <v>225</v>
      </c>
      <c r="Q70" s="28" t="s">
        <v>277</v>
      </c>
      <c r="R70" s="48">
        <v>1</v>
      </c>
      <c r="S70" s="106">
        <v>2740.18</v>
      </c>
      <c r="T70" s="106">
        <f t="shared" ref="T70" si="49">S70*R70</f>
        <v>2740.18</v>
      </c>
      <c r="U70" s="106">
        <f t="shared" ref="U70" si="50">T70*1.12</f>
        <v>3069.0016000000001</v>
      </c>
      <c r="V70" s="28"/>
      <c r="W70" s="28">
        <v>2015</v>
      </c>
      <c r="X70" s="28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</row>
    <row r="71" spans="1:38" s="108" customFormat="1" ht="94.5" x14ac:dyDescent="0.25">
      <c r="A71" s="94" t="s">
        <v>409</v>
      </c>
      <c r="B71" s="28" t="s">
        <v>532</v>
      </c>
      <c r="C71" s="28" t="s">
        <v>309</v>
      </c>
      <c r="D71" s="35" t="s">
        <v>310</v>
      </c>
      <c r="E71" s="28" t="s">
        <v>275</v>
      </c>
      <c r="F71" s="28" t="s">
        <v>304</v>
      </c>
      <c r="G71" s="28" t="s">
        <v>475</v>
      </c>
      <c r="H71" s="28">
        <v>0</v>
      </c>
      <c r="I71" s="28">
        <v>710000000</v>
      </c>
      <c r="J71" s="28" t="s">
        <v>31</v>
      </c>
      <c r="K71" s="28" t="s">
        <v>474</v>
      </c>
      <c r="L71" s="28" t="s">
        <v>33</v>
      </c>
      <c r="M71" s="28" t="s">
        <v>34</v>
      </c>
      <c r="N71" s="28" t="s">
        <v>546</v>
      </c>
      <c r="O71" s="28" t="s">
        <v>537</v>
      </c>
      <c r="P71" s="28" t="s">
        <v>225</v>
      </c>
      <c r="Q71" s="28" t="s">
        <v>277</v>
      </c>
      <c r="R71" s="48">
        <v>2</v>
      </c>
      <c r="S71" s="106">
        <v>48824.999999999993</v>
      </c>
      <c r="T71" s="106"/>
      <c r="U71" s="106">
        <f t="shared" si="18"/>
        <v>0</v>
      </c>
      <c r="V71" s="28"/>
      <c r="W71" s="28">
        <v>2015</v>
      </c>
      <c r="X71" s="28" t="s">
        <v>568</v>
      </c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</row>
    <row r="72" spans="1:38" s="108" customFormat="1" ht="94.5" x14ac:dyDescent="0.25">
      <c r="A72" s="94" t="s">
        <v>410</v>
      </c>
      <c r="B72" s="28" t="s">
        <v>532</v>
      </c>
      <c r="C72" s="28" t="s">
        <v>311</v>
      </c>
      <c r="D72" s="35" t="s">
        <v>312</v>
      </c>
      <c r="E72" s="28" t="s">
        <v>275</v>
      </c>
      <c r="F72" s="28" t="s">
        <v>304</v>
      </c>
      <c r="G72" s="28" t="s">
        <v>475</v>
      </c>
      <c r="H72" s="28">
        <v>0</v>
      </c>
      <c r="I72" s="28">
        <v>710000000</v>
      </c>
      <c r="J72" s="28" t="s">
        <v>31</v>
      </c>
      <c r="K72" s="28" t="s">
        <v>474</v>
      </c>
      <c r="L72" s="28" t="s">
        <v>33</v>
      </c>
      <c r="M72" s="28" t="s">
        <v>34</v>
      </c>
      <c r="N72" s="28" t="s">
        <v>546</v>
      </c>
      <c r="O72" s="28" t="s">
        <v>537</v>
      </c>
      <c r="P72" s="28" t="s">
        <v>225</v>
      </c>
      <c r="Q72" s="28" t="s">
        <v>277</v>
      </c>
      <c r="R72" s="48">
        <v>2</v>
      </c>
      <c r="S72" s="106">
        <v>79714.289999999994</v>
      </c>
      <c r="T72" s="106"/>
      <c r="U72" s="106">
        <f t="shared" si="18"/>
        <v>0</v>
      </c>
      <c r="V72" s="28"/>
      <c r="W72" s="28">
        <v>2015</v>
      </c>
      <c r="X72" s="28" t="s">
        <v>568</v>
      </c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</row>
    <row r="73" spans="1:38" s="108" customFormat="1" ht="94.5" x14ac:dyDescent="0.25">
      <c r="A73" s="94" t="s">
        <v>411</v>
      </c>
      <c r="B73" s="28" t="s">
        <v>532</v>
      </c>
      <c r="C73" s="28" t="s">
        <v>313</v>
      </c>
      <c r="D73" s="35" t="s">
        <v>314</v>
      </c>
      <c r="E73" s="28" t="s">
        <v>275</v>
      </c>
      <c r="F73" s="28" t="s">
        <v>304</v>
      </c>
      <c r="G73" s="28" t="s">
        <v>475</v>
      </c>
      <c r="H73" s="28">
        <v>0</v>
      </c>
      <c r="I73" s="28">
        <v>710000000</v>
      </c>
      <c r="J73" s="28" t="s">
        <v>31</v>
      </c>
      <c r="K73" s="28" t="s">
        <v>474</v>
      </c>
      <c r="L73" s="28" t="s">
        <v>33</v>
      </c>
      <c r="M73" s="28" t="s">
        <v>34</v>
      </c>
      <c r="N73" s="28" t="s">
        <v>546</v>
      </c>
      <c r="O73" s="28" t="s">
        <v>537</v>
      </c>
      <c r="P73" s="28" t="s">
        <v>225</v>
      </c>
      <c r="Q73" s="28" t="s">
        <v>277</v>
      </c>
      <c r="R73" s="48">
        <v>1</v>
      </c>
      <c r="S73" s="106">
        <v>162666.96</v>
      </c>
      <c r="T73" s="106"/>
      <c r="U73" s="106">
        <f t="shared" si="18"/>
        <v>0</v>
      </c>
      <c r="V73" s="28"/>
      <c r="W73" s="28">
        <v>2015</v>
      </c>
      <c r="X73" s="28" t="s">
        <v>568</v>
      </c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</row>
    <row r="74" spans="1:38" s="108" customFormat="1" ht="94.5" x14ac:dyDescent="0.25">
      <c r="A74" s="94" t="s">
        <v>412</v>
      </c>
      <c r="B74" s="28" t="s">
        <v>532</v>
      </c>
      <c r="C74" s="28" t="s">
        <v>288</v>
      </c>
      <c r="D74" s="35" t="s">
        <v>289</v>
      </c>
      <c r="E74" s="28" t="s">
        <v>275</v>
      </c>
      <c r="F74" s="28" t="s">
        <v>304</v>
      </c>
      <c r="G74" s="28" t="s">
        <v>475</v>
      </c>
      <c r="H74" s="28">
        <v>0</v>
      </c>
      <c r="I74" s="28">
        <v>710000000</v>
      </c>
      <c r="J74" s="28" t="s">
        <v>31</v>
      </c>
      <c r="K74" s="28" t="s">
        <v>474</v>
      </c>
      <c r="L74" s="28" t="s">
        <v>33</v>
      </c>
      <c r="M74" s="28" t="s">
        <v>34</v>
      </c>
      <c r="N74" s="28" t="s">
        <v>546</v>
      </c>
      <c r="O74" s="28" t="s">
        <v>537</v>
      </c>
      <c r="P74" s="28" t="s">
        <v>225</v>
      </c>
      <c r="Q74" s="28" t="s">
        <v>277</v>
      </c>
      <c r="R74" s="48">
        <v>2</v>
      </c>
      <c r="S74" s="106">
        <v>83699.999999999985</v>
      </c>
      <c r="T74" s="106"/>
      <c r="U74" s="106">
        <f t="shared" si="18"/>
        <v>0</v>
      </c>
      <c r="V74" s="28"/>
      <c r="W74" s="28">
        <v>2015</v>
      </c>
      <c r="X74" s="28" t="s">
        <v>568</v>
      </c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</row>
    <row r="75" spans="1:38" s="108" customFormat="1" ht="94.5" x14ac:dyDescent="0.25">
      <c r="A75" s="94" t="s">
        <v>413</v>
      </c>
      <c r="B75" s="28" t="s">
        <v>532</v>
      </c>
      <c r="C75" s="28" t="s">
        <v>315</v>
      </c>
      <c r="D75" s="35" t="s">
        <v>316</v>
      </c>
      <c r="E75" s="28" t="s">
        <v>275</v>
      </c>
      <c r="F75" s="28" t="s">
        <v>304</v>
      </c>
      <c r="G75" s="28" t="s">
        <v>475</v>
      </c>
      <c r="H75" s="28">
        <v>0</v>
      </c>
      <c r="I75" s="28">
        <v>710000000</v>
      </c>
      <c r="J75" s="28" t="s">
        <v>31</v>
      </c>
      <c r="K75" s="28" t="s">
        <v>474</v>
      </c>
      <c r="L75" s="28" t="s">
        <v>33</v>
      </c>
      <c r="M75" s="28" t="s">
        <v>34</v>
      </c>
      <c r="N75" s="28" t="s">
        <v>546</v>
      </c>
      <c r="O75" s="28" t="s">
        <v>537</v>
      </c>
      <c r="P75" s="28" t="s">
        <v>225</v>
      </c>
      <c r="Q75" s="28" t="s">
        <v>277</v>
      </c>
      <c r="R75" s="48">
        <v>2</v>
      </c>
      <c r="S75" s="106">
        <v>139250.89000000001</v>
      </c>
      <c r="T75" s="106"/>
      <c r="U75" s="106">
        <f t="shared" si="18"/>
        <v>0</v>
      </c>
      <c r="V75" s="28"/>
      <c r="W75" s="28">
        <v>2015</v>
      </c>
      <c r="X75" s="28" t="s">
        <v>568</v>
      </c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</row>
    <row r="76" spans="1:38" s="108" customFormat="1" ht="94.5" x14ac:dyDescent="0.25">
      <c r="A76" s="94" t="s">
        <v>414</v>
      </c>
      <c r="B76" s="28" t="s">
        <v>532</v>
      </c>
      <c r="C76" s="28" t="s">
        <v>284</v>
      </c>
      <c r="D76" s="35" t="s">
        <v>285</v>
      </c>
      <c r="E76" s="28" t="s">
        <v>275</v>
      </c>
      <c r="F76" s="28" t="s">
        <v>304</v>
      </c>
      <c r="G76" s="28" t="s">
        <v>475</v>
      </c>
      <c r="H76" s="28">
        <v>0</v>
      </c>
      <c r="I76" s="28">
        <v>710000000</v>
      </c>
      <c r="J76" s="28" t="s">
        <v>31</v>
      </c>
      <c r="K76" s="28" t="s">
        <v>474</v>
      </c>
      <c r="L76" s="28" t="s">
        <v>33</v>
      </c>
      <c r="M76" s="28" t="s">
        <v>34</v>
      </c>
      <c r="N76" s="28" t="s">
        <v>546</v>
      </c>
      <c r="O76" s="28" t="s">
        <v>537</v>
      </c>
      <c r="P76" s="28" t="s">
        <v>225</v>
      </c>
      <c r="Q76" s="28" t="s">
        <v>277</v>
      </c>
      <c r="R76" s="48">
        <v>2</v>
      </c>
      <c r="S76" s="106">
        <v>17686.61</v>
      </c>
      <c r="T76" s="106"/>
      <c r="U76" s="106">
        <f t="shared" si="18"/>
        <v>0</v>
      </c>
      <c r="V76" s="28"/>
      <c r="W76" s="28">
        <v>2015</v>
      </c>
      <c r="X76" s="28" t="s">
        <v>568</v>
      </c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</row>
    <row r="77" spans="1:38" s="108" customFormat="1" ht="94.5" x14ac:dyDescent="0.25">
      <c r="A77" s="94" t="s">
        <v>415</v>
      </c>
      <c r="B77" s="28" t="s">
        <v>532</v>
      </c>
      <c r="C77" s="28" t="s">
        <v>284</v>
      </c>
      <c r="D77" s="35" t="s">
        <v>285</v>
      </c>
      <c r="E77" s="28" t="s">
        <v>275</v>
      </c>
      <c r="F77" s="28" t="s">
        <v>304</v>
      </c>
      <c r="G77" s="28" t="s">
        <v>475</v>
      </c>
      <c r="H77" s="28">
        <v>0</v>
      </c>
      <c r="I77" s="28">
        <v>710000000</v>
      </c>
      <c r="J77" s="28" t="s">
        <v>31</v>
      </c>
      <c r="K77" s="28" t="s">
        <v>474</v>
      </c>
      <c r="L77" s="28" t="s">
        <v>33</v>
      </c>
      <c r="M77" s="28" t="s">
        <v>34</v>
      </c>
      <c r="N77" s="28" t="s">
        <v>546</v>
      </c>
      <c r="O77" s="28" t="s">
        <v>537</v>
      </c>
      <c r="P77" s="28" t="s">
        <v>225</v>
      </c>
      <c r="Q77" s="28" t="s">
        <v>277</v>
      </c>
      <c r="R77" s="48">
        <v>2</v>
      </c>
      <c r="S77" s="106">
        <v>29394.639999999999</v>
      </c>
      <c r="T77" s="106"/>
      <c r="U77" s="106">
        <f t="shared" si="18"/>
        <v>0</v>
      </c>
      <c r="V77" s="28"/>
      <c r="W77" s="28">
        <v>2015</v>
      </c>
      <c r="X77" s="28" t="s">
        <v>568</v>
      </c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</row>
    <row r="78" spans="1:38" s="108" customFormat="1" ht="94.5" x14ac:dyDescent="0.25">
      <c r="A78" s="94" t="s">
        <v>416</v>
      </c>
      <c r="B78" s="28" t="s">
        <v>532</v>
      </c>
      <c r="C78" s="28" t="s">
        <v>317</v>
      </c>
      <c r="D78" s="35" t="s">
        <v>318</v>
      </c>
      <c r="E78" s="28" t="s">
        <v>275</v>
      </c>
      <c r="F78" s="28" t="s">
        <v>304</v>
      </c>
      <c r="G78" s="28" t="s">
        <v>475</v>
      </c>
      <c r="H78" s="28">
        <v>0</v>
      </c>
      <c r="I78" s="28">
        <v>710000000</v>
      </c>
      <c r="J78" s="28" t="s">
        <v>31</v>
      </c>
      <c r="K78" s="28" t="s">
        <v>474</v>
      </c>
      <c r="L78" s="28" t="s">
        <v>33</v>
      </c>
      <c r="M78" s="28" t="s">
        <v>34</v>
      </c>
      <c r="N78" s="28" t="s">
        <v>546</v>
      </c>
      <c r="O78" s="28" t="s">
        <v>537</v>
      </c>
      <c r="P78" s="28" t="s">
        <v>225</v>
      </c>
      <c r="Q78" s="28" t="s">
        <v>277</v>
      </c>
      <c r="R78" s="48">
        <v>1</v>
      </c>
      <c r="S78" s="106">
        <v>215477.68</v>
      </c>
      <c r="T78" s="106"/>
      <c r="U78" s="106">
        <f t="shared" si="18"/>
        <v>0</v>
      </c>
      <c r="V78" s="28"/>
      <c r="W78" s="28">
        <v>2015</v>
      </c>
      <c r="X78" s="28" t="s">
        <v>568</v>
      </c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</row>
    <row r="79" spans="1:38" s="108" customFormat="1" ht="94.5" x14ac:dyDescent="0.25">
      <c r="A79" s="94" t="s">
        <v>417</v>
      </c>
      <c r="B79" s="28" t="s">
        <v>532</v>
      </c>
      <c r="C79" s="28" t="s">
        <v>284</v>
      </c>
      <c r="D79" s="35" t="s">
        <v>285</v>
      </c>
      <c r="E79" s="28" t="s">
        <v>275</v>
      </c>
      <c r="F79" s="28" t="s">
        <v>304</v>
      </c>
      <c r="G79" s="28" t="s">
        <v>475</v>
      </c>
      <c r="H79" s="28">
        <v>0</v>
      </c>
      <c r="I79" s="28">
        <v>710000000</v>
      </c>
      <c r="J79" s="28" t="s">
        <v>31</v>
      </c>
      <c r="K79" s="28" t="s">
        <v>474</v>
      </c>
      <c r="L79" s="28" t="s">
        <v>33</v>
      </c>
      <c r="M79" s="28" t="s">
        <v>34</v>
      </c>
      <c r="N79" s="28" t="s">
        <v>546</v>
      </c>
      <c r="O79" s="28" t="s">
        <v>537</v>
      </c>
      <c r="P79" s="28" t="s">
        <v>225</v>
      </c>
      <c r="Q79" s="28" t="s">
        <v>277</v>
      </c>
      <c r="R79" s="48">
        <v>1</v>
      </c>
      <c r="S79" s="106">
        <v>90674.999999999985</v>
      </c>
      <c r="T79" s="106"/>
      <c r="U79" s="106">
        <f t="shared" si="18"/>
        <v>0</v>
      </c>
      <c r="V79" s="28"/>
      <c r="W79" s="28">
        <v>2015</v>
      </c>
      <c r="X79" s="28" t="s">
        <v>568</v>
      </c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</row>
    <row r="80" spans="1:38" s="108" customFormat="1" ht="94.5" x14ac:dyDescent="0.25">
      <c r="A80" s="94" t="s">
        <v>418</v>
      </c>
      <c r="B80" s="28" t="s">
        <v>532</v>
      </c>
      <c r="C80" s="28" t="s">
        <v>319</v>
      </c>
      <c r="D80" s="35" t="s">
        <v>320</v>
      </c>
      <c r="E80" s="28" t="s">
        <v>275</v>
      </c>
      <c r="F80" s="28" t="s">
        <v>304</v>
      </c>
      <c r="G80" s="28" t="s">
        <v>475</v>
      </c>
      <c r="H80" s="28">
        <v>0</v>
      </c>
      <c r="I80" s="28">
        <v>710000000</v>
      </c>
      <c r="J80" s="28" t="s">
        <v>31</v>
      </c>
      <c r="K80" s="28" t="s">
        <v>474</v>
      </c>
      <c r="L80" s="28" t="s">
        <v>33</v>
      </c>
      <c r="M80" s="28" t="s">
        <v>34</v>
      </c>
      <c r="N80" s="28" t="s">
        <v>546</v>
      </c>
      <c r="O80" s="28" t="s">
        <v>537</v>
      </c>
      <c r="P80" s="28" t="s">
        <v>225</v>
      </c>
      <c r="Q80" s="28" t="s">
        <v>277</v>
      </c>
      <c r="R80" s="48">
        <v>1</v>
      </c>
      <c r="S80" s="106">
        <v>226438.39</v>
      </c>
      <c r="T80" s="106"/>
      <c r="U80" s="106">
        <f t="shared" si="18"/>
        <v>0</v>
      </c>
      <c r="V80" s="28"/>
      <c r="W80" s="28">
        <v>2015</v>
      </c>
      <c r="X80" s="28" t="s">
        <v>568</v>
      </c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</row>
    <row r="81" spans="1:38" s="108" customFormat="1" ht="94.5" x14ac:dyDescent="0.25">
      <c r="A81" s="94" t="s">
        <v>419</v>
      </c>
      <c r="B81" s="28" t="s">
        <v>532</v>
      </c>
      <c r="C81" s="28" t="s">
        <v>321</v>
      </c>
      <c r="D81" s="35" t="s">
        <v>322</v>
      </c>
      <c r="E81" s="28" t="s">
        <v>275</v>
      </c>
      <c r="F81" s="28" t="s">
        <v>304</v>
      </c>
      <c r="G81" s="28" t="s">
        <v>475</v>
      </c>
      <c r="H81" s="28">
        <v>0</v>
      </c>
      <c r="I81" s="28">
        <v>710000000</v>
      </c>
      <c r="J81" s="28" t="s">
        <v>31</v>
      </c>
      <c r="K81" s="28" t="s">
        <v>474</v>
      </c>
      <c r="L81" s="28" t="s">
        <v>33</v>
      </c>
      <c r="M81" s="28" t="s">
        <v>34</v>
      </c>
      <c r="N81" s="28" t="s">
        <v>546</v>
      </c>
      <c r="O81" s="28" t="s">
        <v>537</v>
      </c>
      <c r="P81" s="28" t="s">
        <v>225</v>
      </c>
      <c r="Q81" s="28" t="s">
        <v>277</v>
      </c>
      <c r="R81" s="48">
        <v>1</v>
      </c>
      <c r="S81" s="106">
        <v>126297.32</v>
      </c>
      <c r="T81" s="106"/>
      <c r="U81" s="106">
        <f t="shared" si="18"/>
        <v>0</v>
      </c>
      <c r="V81" s="28"/>
      <c r="W81" s="28">
        <v>2015</v>
      </c>
      <c r="X81" s="28" t="s">
        <v>568</v>
      </c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</row>
    <row r="82" spans="1:38" s="108" customFormat="1" ht="94.5" x14ac:dyDescent="0.25">
      <c r="A82" s="94" t="s">
        <v>420</v>
      </c>
      <c r="B82" s="28" t="s">
        <v>532</v>
      </c>
      <c r="C82" s="28" t="s">
        <v>323</v>
      </c>
      <c r="D82" s="35" t="s">
        <v>324</v>
      </c>
      <c r="E82" s="28" t="s">
        <v>275</v>
      </c>
      <c r="F82" s="28" t="s">
        <v>304</v>
      </c>
      <c r="G82" s="28" t="s">
        <v>475</v>
      </c>
      <c r="H82" s="28">
        <v>0</v>
      </c>
      <c r="I82" s="28">
        <v>710000000</v>
      </c>
      <c r="J82" s="28" t="s">
        <v>31</v>
      </c>
      <c r="K82" s="28" t="s">
        <v>474</v>
      </c>
      <c r="L82" s="28" t="s">
        <v>33</v>
      </c>
      <c r="M82" s="28" t="s">
        <v>34</v>
      </c>
      <c r="N82" s="28" t="s">
        <v>546</v>
      </c>
      <c r="O82" s="28" t="s">
        <v>537</v>
      </c>
      <c r="P82" s="28" t="s">
        <v>225</v>
      </c>
      <c r="Q82" s="28" t="s">
        <v>277</v>
      </c>
      <c r="R82" s="48">
        <v>1</v>
      </c>
      <c r="S82" s="106">
        <v>81707.14</v>
      </c>
      <c r="T82" s="106"/>
      <c r="U82" s="106">
        <f t="shared" si="18"/>
        <v>0</v>
      </c>
      <c r="V82" s="28"/>
      <c r="W82" s="28">
        <v>2015</v>
      </c>
      <c r="X82" s="28" t="s">
        <v>568</v>
      </c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</row>
    <row r="83" spans="1:38" s="108" customFormat="1" ht="94.5" x14ac:dyDescent="0.25">
      <c r="A83" s="94" t="s">
        <v>421</v>
      </c>
      <c r="B83" s="28" t="s">
        <v>532</v>
      </c>
      <c r="C83" s="28" t="s">
        <v>325</v>
      </c>
      <c r="D83" s="35" t="s">
        <v>326</v>
      </c>
      <c r="E83" s="28" t="s">
        <v>275</v>
      </c>
      <c r="F83" s="28" t="s">
        <v>304</v>
      </c>
      <c r="G83" s="28" t="s">
        <v>475</v>
      </c>
      <c r="H83" s="28">
        <v>0</v>
      </c>
      <c r="I83" s="28">
        <v>710000000</v>
      </c>
      <c r="J83" s="28" t="s">
        <v>31</v>
      </c>
      <c r="K83" s="28" t="s">
        <v>474</v>
      </c>
      <c r="L83" s="28" t="s">
        <v>33</v>
      </c>
      <c r="M83" s="28" t="s">
        <v>34</v>
      </c>
      <c r="N83" s="28" t="s">
        <v>546</v>
      </c>
      <c r="O83" s="28" t="s">
        <v>537</v>
      </c>
      <c r="P83" s="28" t="s">
        <v>225</v>
      </c>
      <c r="Q83" s="28" t="s">
        <v>277</v>
      </c>
      <c r="R83" s="48">
        <v>1</v>
      </c>
      <c r="S83" s="106">
        <v>26903.57</v>
      </c>
      <c r="T83" s="106"/>
      <c r="U83" s="106">
        <f t="shared" si="18"/>
        <v>0</v>
      </c>
      <c r="V83" s="28"/>
      <c r="W83" s="28">
        <v>2015</v>
      </c>
      <c r="X83" s="28" t="s">
        <v>568</v>
      </c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</row>
    <row r="84" spans="1:38" s="108" customFormat="1" ht="94.5" x14ac:dyDescent="0.25">
      <c r="A84" s="94" t="s">
        <v>422</v>
      </c>
      <c r="B84" s="28" t="s">
        <v>532</v>
      </c>
      <c r="C84" s="28" t="s">
        <v>327</v>
      </c>
      <c r="D84" s="35" t="s">
        <v>328</v>
      </c>
      <c r="E84" s="28" t="s">
        <v>275</v>
      </c>
      <c r="F84" s="28" t="s">
        <v>304</v>
      </c>
      <c r="G84" s="28" t="s">
        <v>475</v>
      </c>
      <c r="H84" s="28">
        <v>0</v>
      </c>
      <c r="I84" s="28">
        <v>710000000</v>
      </c>
      <c r="J84" s="28" t="s">
        <v>31</v>
      </c>
      <c r="K84" s="28" t="s">
        <v>474</v>
      </c>
      <c r="L84" s="28" t="s">
        <v>33</v>
      </c>
      <c r="M84" s="28" t="s">
        <v>34</v>
      </c>
      <c r="N84" s="28" t="s">
        <v>546</v>
      </c>
      <c r="O84" s="28" t="s">
        <v>537</v>
      </c>
      <c r="P84" s="28" t="s">
        <v>225</v>
      </c>
      <c r="Q84" s="28" t="s">
        <v>277</v>
      </c>
      <c r="R84" s="48">
        <v>1</v>
      </c>
      <c r="S84" s="106">
        <v>26903.57</v>
      </c>
      <c r="T84" s="106"/>
      <c r="U84" s="106">
        <f t="shared" si="18"/>
        <v>0</v>
      </c>
      <c r="V84" s="28"/>
      <c r="W84" s="28">
        <v>2015</v>
      </c>
      <c r="X84" s="28" t="s">
        <v>568</v>
      </c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</row>
    <row r="85" spans="1:38" s="108" customFormat="1" ht="94.5" x14ac:dyDescent="0.25">
      <c r="A85" s="94" t="s">
        <v>423</v>
      </c>
      <c r="B85" s="28" t="s">
        <v>532</v>
      </c>
      <c r="C85" s="28" t="s">
        <v>329</v>
      </c>
      <c r="D85" s="35" t="s">
        <v>330</v>
      </c>
      <c r="E85" s="28" t="s">
        <v>275</v>
      </c>
      <c r="F85" s="28" t="s">
        <v>304</v>
      </c>
      <c r="G85" s="28" t="s">
        <v>475</v>
      </c>
      <c r="H85" s="28">
        <v>0</v>
      </c>
      <c r="I85" s="28">
        <v>710000000</v>
      </c>
      <c r="J85" s="28" t="s">
        <v>31</v>
      </c>
      <c r="K85" s="28" t="s">
        <v>474</v>
      </c>
      <c r="L85" s="28" t="s">
        <v>33</v>
      </c>
      <c r="M85" s="28" t="s">
        <v>34</v>
      </c>
      <c r="N85" s="28" t="s">
        <v>546</v>
      </c>
      <c r="O85" s="28" t="s">
        <v>537</v>
      </c>
      <c r="P85" s="28" t="s">
        <v>225</v>
      </c>
      <c r="Q85" s="28" t="s">
        <v>277</v>
      </c>
      <c r="R85" s="48">
        <v>1</v>
      </c>
      <c r="S85" s="106">
        <v>33380.36</v>
      </c>
      <c r="T85" s="106"/>
      <c r="U85" s="106">
        <f t="shared" si="18"/>
        <v>0</v>
      </c>
      <c r="V85" s="28"/>
      <c r="W85" s="28">
        <v>2015</v>
      </c>
      <c r="X85" s="28" t="s">
        <v>568</v>
      </c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</row>
    <row r="86" spans="1:38" s="108" customFormat="1" ht="94.5" x14ac:dyDescent="0.25">
      <c r="A86" s="94" t="s">
        <v>424</v>
      </c>
      <c r="B86" s="28" t="s">
        <v>532</v>
      </c>
      <c r="C86" s="28" t="s">
        <v>329</v>
      </c>
      <c r="D86" s="35" t="s">
        <v>330</v>
      </c>
      <c r="E86" s="28" t="s">
        <v>275</v>
      </c>
      <c r="F86" s="28" t="s">
        <v>304</v>
      </c>
      <c r="G86" s="28" t="s">
        <v>475</v>
      </c>
      <c r="H86" s="28">
        <v>0</v>
      </c>
      <c r="I86" s="28">
        <v>710000000</v>
      </c>
      <c r="J86" s="28" t="s">
        <v>31</v>
      </c>
      <c r="K86" s="28" t="s">
        <v>474</v>
      </c>
      <c r="L86" s="28" t="s">
        <v>33</v>
      </c>
      <c r="M86" s="28" t="s">
        <v>34</v>
      </c>
      <c r="N86" s="28" t="s">
        <v>546</v>
      </c>
      <c r="O86" s="28" t="s">
        <v>537</v>
      </c>
      <c r="P86" s="28" t="s">
        <v>225</v>
      </c>
      <c r="Q86" s="28" t="s">
        <v>277</v>
      </c>
      <c r="R86" s="48">
        <v>1</v>
      </c>
      <c r="S86" s="106">
        <v>33380.36</v>
      </c>
      <c r="T86" s="106"/>
      <c r="U86" s="106">
        <f t="shared" si="18"/>
        <v>0</v>
      </c>
      <c r="V86" s="28"/>
      <c r="W86" s="28">
        <v>2015</v>
      </c>
      <c r="X86" s="28" t="s">
        <v>568</v>
      </c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</row>
    <row r="87" spans="1:38" s="108" customFormat="1" ht="94.5" x14ac:dyDescent="0.25">
      <c r="A87" s="94" t="s">
        <v>425</v>
      </c>
      <c r="B87" s="28" t="s">
        <v>532</v>
      </c>
      <c r="C87" s="28" t="s">
        <v>331</v>
      </c>
      <c r="D87" s="35" t="s">
        <v>332</v>
      </c>
      <c r="E87" s="28" t="s">
        <v>275</v>
      </c>
      <c r="F87" s="28" t="s">
        <v>304</v>
      </c>
      <c r="G87" s="28" t="s">
        <v>475</v>
      </c>
      <c r="H87" s="28">
        <v>0</v>
      </c>
      <c r="I87" s="28">
        <v>710000000</v>
      </c>
      <c r="J87" s="28" t="s">
        <v>31</v>
      </c>
      <c r="K87" s="28" t="s">
        <v>474</v>
      </c>
      <c r="L87" s="28" t="s">
        <v>33</v>
      </c>
      <c r="M87" s="28" t="s">
        <v>34</v>
      </c>
      <c r="N87" s="28" t="s">
        <v>546</v>
      </c>
      <c r="O87" s="28" t="s">
        <v>537</v>
      </c>
      <c r="P87" s="28" t="s">
        <v>225</v>
      </c>
      <c r="Q87" s="28" t="s">
        <v>277</v>
      </c>
      <c r="R87" s="48">
        <v>2</v>
      </c>
      <c r="S87" s="106">
        <v>37615.18</v>
      </c>
      <c r="T87" s="106"/>
      <c r="U87" s="106">
        <f t="shared" si="18"/>
        <v>0</v>
      </c>
      <c r="V87" s="28"/>
      <c r="W87" s="28">
        <v>2015</v>
      </c>
      <c r="X87" s="28" t="s">
        <v>568</v>
      </c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</row>
    <row r="88" spans="1:38" s="108" customFormat="1" ht="94.5" x14ac:dyDescent="0.25">
      <c r="A88" s="94" t="s">
        <v>426</v>
      </c>
      <c r="B88" s="28" t="s">
        <v>532</v>
      </c>
      <c r="C88" s="28" t="s">
        <v>296</v>
      </c>
      <c r="D88" s="35" t="s">
        <v>297</v>
      </c>
      <c r="E88" s="28" t="s">
        <v>275</v>
      </c>
      <c r="F88" s="28" t="s">
        <v>304</v>
      </c>
      <c r="G88" s="28" t="s">
        <v>475</v>
      </c>
      <c r="H88" s="28">
        <v>0</v>
      </c>
      <c r="I88" s="28">
        <v>710000000</v>
      </c>
      <c r="J88" s="28" t="s">
        <v>31</v>
      </c>
      <c r="K88" s="28" t="s">
        <v>474</v>
      </c>
      <c r="L88" s="28" t="s">
        <v>33</v>
      </c>
      <c r="M88" s="28" t="s">
        <v>34</v>
      </c>
      <c r="N88" s="28" t="s">
        <v>546</v>
      </c>
      <c r="O88" s="28" t="s">
        <v>537</v>
      </c>
      <c r="P88" s="28" t="s">
        <v>225</v>
      </c>
      <c r="Q88" s="28" t="s">
        <v>277</v>
      </c>
      <c r="R88" s="48">
        <v>1</v>
      </c>
      <c r="S88" s="106">
        <v>9715.18</v>
      </c>
      <c r="T88" s="106"/>
      <c r="U88" s="106">
        <f t="shared" si="18"/>
        <v>0</v>
      </c>
      <c r="V88" s="28"/>
      <c r="W88" s="28">
        <v>2015</v>
      </c>
      <c r="X88" s="28" t="s">
        <v>568</v>
      </c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</row>
    <row r="89" spans="1:38" s="108" customFormat="1" ht="94.5" x14ac:dyDescent="0.25">
      <c r="A89" s="94" t="s">
        <v>427</v>
      </c>
      <c r="B89" s="28" t="s">
        <v>532</v>
      </c>
      <c r="C89" s="28" t="s">
        <v>333</v>
      </c>
      <c r="D89" s="35" t="s">
        <v>334</v>
      </c>
      <c r="E89" s="28" t="s">
        <v>275</v>
      </c>
      <c r="F89" s="28" t="s">
        <v>304</v>
      </c>
      <c r="G89" s="28" t="s">
        <v>475</v>
      </c>
      <c r="H89" s="28">
        <v>0</v>
      </c>
      <c r="I89" s="28">
        <v>710000000</v>
      </c>
      <c r="J89" s="28" t="s">
        <v>31</v>
      </c>
      <c r="K89" s="28" t="s">
        <v>474</v>
      </c>
      <c r="L89" s="28" t="s">
        <v>33</v>
      </c>
      <c r="M89" s="28" t="s">
        <v>34</v>
      </c>
      <c r="N89" s="28" t="s">
        <v>546</v>
      </c>
      <c r="O89" s="28" t="s">
        <v>537</v>
      </c>
      <c r="P89" s="28" t="s">
        <v>225</v>
      </c>
      <c r="Q89" s="28" t="s">
        <v>277</v>
      </c>
      <c r="R89" s="48">
        <v>1</v>
      </c>
      <c r="S89" s="106">
        <v>25658.04</v>
      </c>
      <c r="T89" s="106"/>
      <c r="U89" s="106">
        <f t="shared" si="18"/>
        <v>0</v>
      </c>
      <c r="V89" s="28"/>
      <c r="W89" s="28">
        <v>2015</v>
      </c>
      <c r="X89" s="28" t="s">
        <v>568</v>
      </c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</row>
    <row r="90" spans="1:38" s="101" customFormat="1" ht="94.5" x14ac:dyDescent="0.25">
      <c r="A90" s="94" t="s">
        <v>428</v>
      </c>
      <c r="B90" s="13" t="s">
        <v>532</v>
      </c>
      <c r="C90" s="13" t="s">
        <v>335</v>
      </c>
      <c r="D90" s="169" t="s">
        <v>336</v>
      </c>
      <c r="E90" s="13" t="s">
        <v>275</v>
      </c>
      <c r="F90" s="13" t="s">
        <v>304</v>
      </c>
      <c r="G90" s="13" t="s">
        <v>475</v>
      </c>
      <c r="H90" s="13">
        <v>0</v>
      </c>
      <c r="I90" s="13">
        <v>710000000</v>
      </c>
      <c r="J90" s="13" t="s">
        <v>31</v>
      </c>
      <c r="K90" s="13" t="s">
        <v>474</v>
      </c>
      <c r="L90" s="13" t="s">
        <v>33</v>
      </c>
      <c r="M90" s="13" t="s">
        <v>34</v>
      </c>
      <c r="N90" s="13" t="s">
        <v>546</v>
      </c>
      <c r="O90" s="13" t="s">
        <v>537</v>
      </c>
      <c r="P90" s="13" t="s">
        <v>225</v>
      </c>
      <c r="Q90" s="13" t="s">
        <v>277</v>
      </c>
      <c r="R90" s="103">
        <v>4</v>
      </c>
      <c r="S90" s="104">
        <v>996.43</v>
      </c>
      <c r="T90" s="104"/>
      <c r="U90" s="104">
        <f t="shared" si="18"/>
        <v>0</v>
      </c>
      <c r="V90" s="13"/>
      <c r="W90" s="13">
        <v>2015</v>
      </c>
      <c r="X90" s="13" t="s">
        <v>570</v>
      </c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</row>
    <row r="91" spans="1:38" s="108" customFormat="1" ht="94.5" x14ac:dyDescent="0.25">
      <c r="A91" s="94" t="s">
        <v>569</v>
      </c>
      <c r="B91" s="28" t="s">
        <v>532</v>
      </c>
      <c r="C91" s="28" t="s">
        <v>335</v>
      </c>
      <c r="D91" s="35" t="s">
        <v>336</v>
      </c>
      <c r="E91" s="28" t="s">
        <v>275</v>
      </c>
      <c r="F91" s="28" t="s">
        <v>304</v>
      </c>
      <c r="G91" s="28" t="s">
        <v>475</v>
      </c>
      <c r="H91" s="28">
        <v>0</v>
      </c>
      <c r="I91" s="28">
        <v>710000000</v>
      </c>
      <c r="J91" s="28" t="s">
        <v>507</v>
      </c>
      <c r="K91" s="28" t="s">
        <v>628</v>
      </c>
      <c r="L91" s="28" t="s">
        <v>33</v>
      </c>
      <c r="M91" s="28" t="s">
        <v>34</v>
      </c>
      <c r="N91" s="28" t="s">
        <v>565</v>
      </c>
      <c r="O91" s="28" t="s">
        <v>548</v>
      </c>
      <c r="P91" s="28" t="s">
        <v>225</v>
      </c>
      <c r="Q91" s="28" t="s">
        <v>277</v>
      </c>
      <c r="R91" s="48">
        <v>2</v>
      </c>
      <c r="S91" s="106">
        <v>996.43</v>
      </c>
      <c r="T91" s="106">
        <f t="shared" ref="T91" si="51">S91*R91</f>
        <v>1992.86</v>
      </c>
      <c r="U91" s="106">
        <f t="shared" ref="U91" si="52">T91*1.12</f>
        <v>2232.0032000000001</v>
      </c>
      <c r="V91" s="28"/>
      <c r="W91" s="28">
        <v>2015</v>
      </c>
      <c r="X91" s="28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</row>
    <row r="92" spans="1:38" s="101" customFormat="1" ht="94.5" x14ac:dyDescent="0.25">
      <c r="A92" s="94" t="s">
        <v>429</v>
      </c>
      <c r="B92" s="13" t="s">
        <v>532</v>
      </c>
      <c r="C92" s="13" t="s">
        <v>335</v>
      </c>
      <c r="D92" s="169" t="s">
        <v>336</v>
      </c>
      <c r="E92" s="13" t="s">
        <v>275</v>
      </c>
      <c r="F92" s="13" t="s">
        <v>304</v>
      </c>
      <c r="G92" s="13" t="s">
        <v>475</v>
      </c>
      <c r="H92" s="13">
        <v>0</v>
      </c>
      <c r="I92" s="13">
        <v>710000000</v>
      </c>
      <c r="J92" s="13" t="s">
        <v>31</v>
      </c>
      <c r="K92" s="13" t="s">
        <v>474</v>
      </c>
      <c r="L92" s="13" t="s">
        <v>33</v>
      </c>
      <c r="M92" s="13" t="s">
        <v>34</v>
      </c>
      <c r="N92" s="13" t="s">
        <v>546</v>
      </c>
      <c r="O92" s="13" t="s">
        <v>537</v>
      </c>
      <c r="P92" s="13" t="s">
        <v>225</v>
      </c>
      <c r="Q92" s="13" t="s">
        <v>277</v>
      </c>
      <c r="R92" s="103">
        <v>12</v>
      </c>
      <c r="S92" s="104">
        <v>2241.96</v>
      </c>
      <c r="T92" s="104"/>
      <c r="U92" s="104">
        <f t="shared" si="18"/>
        <v>0</v>
      </c>
      <c r="V92" s="13"/>
      <c r="W92" s="13">
        <v>2015</v>
      </c>
      <c r="X92" s="13" t="s">
        <v>570</v>
      </c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</row>
    <row r="93" spans="1:38" s="108" customFormat="1" ht="94.5" x14ac:dyDescent="0.25">
      <c r="A93" s="94" t="s">
        <v>571</v>
      </c>
      <c r="B93" s="28" t="s">
        <v>532</v>
      </c>
      <c r="C93" s="28" t="s">
        <v>335</v>
      </c>
      <c r="D93" s="35" t="s">
        <v>336</v>
      </c>
      <c r="E93" s="28" t="s">
        <v>275</v>
      </c>
      <c r="F93" s="28" t="s">
        <v>304</v>
      </c>
      <c r="G93" s="28" t="s">
        <v>475</v>
      </c>
      <c r="H93" s="28">
        <v>0</v>
      </c>
      <c r="I93" s="28">
        <v>710000000</v>
      </c>
      <c r="J93" s="28" t="s">
        <v>507</v>
      </c>
      <c r="K93" s="28" t="s">
        <v>628</v>
      </c>
      <c r="L93" s="28" t="s">
        <v>33</v>
      </c>
      <c r="M93" s="28" t="s">
        <v>34</v>
      </c>
      <c r="N93" s="28" t="s">
        <v>565</v>
      </c>
      <c r="O93" s="28" t="s">
        <v>548</v>
      </c>
      <c r="P93" s="28" t="s">
        <v>225</v>
      </c>
      <c r="Q93" s="28" t="s">
        <v>277</v>
      </c>
      <c r="R93" s="48">
        <v>6</v>
      </c>
      <c r="S93" s="106">
        <v>2241.96</v>
      </c>
      <c r="T93" s="106">
        <f t="shared" ref="T93" si="53">S93*R93</f>
        <v>13451.76</v>
      </c>
      <c r="U93" s="106">
        <f t="shared" ref="U93" si="54">T93*1.12</f>
        <v>15065.971200000002</v>
      </c>
      <c r="V93" s="28"/>
      <c r="W93" s="28">
        <v>2015</v>
      </c>
      <c r="X93" s="28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</row>
    <row r="94" spans="1:38" s="101" customFormat="1" ht="94.5" x14ac:dyDescent="0.25">
      <c r="A94" s="94" t="s">
        <v>430</v>
      </c>
      <c r="B94" s="13" t="s">
        <v>532</v>
      </c>
      <c r="C94" s="13" t="s">
        <v>335</v>
      </c>
      <c r="D94" s="169" t="s">
        <v>336</v>
      </c>
      <c r="E94" s="13" t="s">
        <v>275</v>
      </c>
      <c r="F94" s="13" t="s">
        <v>304</v>
      </c>
      <c r="G94" s="13" t="s">
        <v>475</v>
      </c>
      <c r="H94" s="13">
        <v>0</v>
      </c>
      <c r="I94" s="13">
        <v>710000000</v>
      </c>
      <c r="J94" s="13" t="s">
        <v>31</v>
      </c>
      <c r="K94" s="13" t="s">
        <v>474</v>
      </c>
      <c r="L94" s="13" t="s">
        <v>33</v>
      </c>
      <c r="M94" s="13" t="s">
        <v>34</v>
      </c>
      <c r="N94" s="13" t="s">
        <v>546</v>
      </c>
      <c r="O94" s="13" t="s">
        <v>537</v>
      </c>
      <c r="P94" s="13" t="s">
        <v>225</v>
      </c>
      <c r="Q94" s="13" t="s">
        <v>277</v>
      </c>
      <c r="R94" s="103">
        <v>2</v>
      </c>
      <c r="S94" s="104">
        <v>10462.499999999998</v>
      </c>
      <c r="T94" s="104"/>
      <c r="U94" s="104">
        <f t="shared" si="18"/>
        <v>0</v>
      </c>
      <c r="V94" s="13"/>
      <c r="W94" s="13">
        <v>2015</v>
      </c>
      <c r="X94" s="13" t="s">
        <v>570</v>
      </c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</row>
    <row r="95" spans="1:38" s="108" customFormat="1" ht="94.5" x14ac:dyDescent="0.25">
      <c r="A95" s="94" t="s">
        <v>572</v>
      </c>
      <c r="B95" s="28" t="s">
        <v>532</v>
      </c>
      <c r="C95" s="28" t="s">
        <v>335</v>
      </c>
      <c r="D95" s="35" t="s">
        <v>336</v>
      </c>
      <c r="E95" s="28" t="s">
        <v>275</v>
      </c>
      <c r="F95" s="28" t="s">
        <v>304</v>
      </c>
      <c r="G95" s="28" t="s">
        <v>475</v>
      </c>
      <c r="H95" s="28">
        <v>0</v>
      </c>
      <c r="I95" s="28">
        <v>710000000</v>
      </c>
      <c r="J95" s="28" t="s">
        <v>507</v>
      </c>
      <c r="K95" s="28" t="s">
        <v>628</v>
      </c>
      <c r="L95" s="28" t="s">
        <v>33</v>
      </c>
      <c r="M95" s="28" t="s">
        <v>34</v>
      </c>
      <c r="N95" s="28" t="s">
        <v>565</v>
      </c>
      <c r="O95" s="28" t="s">
        <v>548</v>
      </c>
      <c r="P95" s="28" t="s">
        <v>225</v>
      </c>
      <c r="Q95" s="28" t="s">
        <v>277</v>
      </c>
      <c r="R95" s="48">
        <v>1</v>
      </c>
      <c r="S95" s="106">
        <v>10462.499999999998</v>
      </c>
      <c r="T95" s="106">
        <f t="shared" ref="T95" si="55">S95*R95</f>
        <v>10462.499999999998</v>
      </c>
      <c r="U95" s="106">
        <f t="shared" ref="U95" si="56">T95*1.12</f>
        <v>11717.999999999998</v>
      </c>
      <c r="V95" s="28"/>
      <c r="W95" s="28">
        <v>2015</v>
      </c>
      <c r="X95" s="28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</row>
    <row r="96" spans="1:38" s="101" customFormat="1" ht="94.5" x14ac:dyDescent="0.25">
      <c r="A96" s="94" t="s">
        <v>431</v>
      </c>
      <c r="B96" s="13" t="s">
        <v>532</v>
      </c>
      <c r="C96" s="13" t="s">
        <v>335</v>
      </c>
      <c r="D96" s="169" t="s">
        <v>336</v>
      </c>
      <c r="E96" s="13" t="s">
        <v>275</v>
      </c>
      <c r="F96" s="13" t="s">
        <v>304</v>
      </c>
      <c r="G96" s="13" t="s">
        <v>475</v>
      </c>
      <c r="H96" s="13">
        <v>0</v>
      </c>
      <c r="I96" s="13">
        <v>710000000</v>
      </c>
      <c r="J96" s="13" t="s">
        <v>31</v>
      </c>
      <c r="K96" s="13" t="s">
        <v>474</v>
      </c>
      <c r="L96" s="13" t="s">
        <v>33</v>
      </c>
      <c r="M96" s="13" t="s">
        <v>34</v>
      </c>
      <c r="N96" s="13" t="s">
        <v>546</v>
      </c>
      <c r="O96" s="13" t="s">
        <v>537</v>
      </c>
      <c r="P96" s="13" t="s">
        <v>225</v>
      </c>
      <c r="Q96" s="13" t="s">
        <v>277</v>
      </c>
      <c r="R96" s="103">
        <v>2</v>
      </c>
      <c r="S96" s="104">
        <v>2241.96</v>
      </c>
      <c r="T96" s="104"/>
      <c r="U96" s="104">
        <f>T96*1.12</f>
        <v>0</v>
      </c>
      <c r="V96" s="13"/>
      <c r="W96" s="13">
        <v>2015</v>
      </c>
      <c r="X96" s="13" t="s">
        <v>570</v>
      </c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</row>
    <row r="97" spans="1:38" s="108" customFormat="1" ht="94.5" x14ac:dyDescent="0.25">
      <c r="A97" s="94" t="s">
        <v>573</v>
      </c>
      <c r="B97" s="28" t="s">
        <v>532</v>
      </c>
      <c r="C97" s="28" t="s">
        <v>335</v>
      </c>
      <c r="D97" s="35" t="s">
        <v>336</v>
      </c>
      <c r="E97" s="28" t="s">
        <v>275</v>
      </c>
      <c r="F97" s="28" t="s">
        <v>304</v>
      </c>
      <c r="G97" s="28" t="s">
        <v>475</v>
      </c>
      <c r="H97" s="28">
        <v>0</v>
      </c>
      <c r="I97" s="28">
        <v>710000000</v>
      </c>
      <c r="J97" s="28" t="s">
        <v>507</v>
      </c>
      <c r="K97" s="28" t="s">
        <v>628</v>
      </c>
      <c r="L97" s="28" t="s">
        <v>33</v>
      </c>
      <c r="M97" s="28" t="s">
        <v>34</v>
      </c>
      <c r="N97" s="28" t="s">
        <v>565</v>
      </c>
      <c r="O97" s="28" t="s">
        <v>548</v>
      </c>
      <c r="P97" s="28" t="s">
        <v>225</v>
      </c>
      <c r="Q97" s="28" t="s">
        <v>277</v>
      </c>
      <c r="R97" s="48">
        <v>1</v>
      </c>
      <c r="S97" s="106">
        <v>2241.96</v>
      </c>
      <c r="T97" s="106">
        <f>S97*R97</f>
        <v>2241.96</v>
      </c>
      <c r="U97" s="106">
        <f>T97*1.12</f>
        <v>2510.9952000000003</v>
      </c>
      <c r="V97" s="28"/>
      <c r="W97" s="28">
        <v>2015</v>
      </c>
      <c r="X97" s="28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</row>
    <row r="98" spans="1:38" s="101" customFormat="1" ht="94.5" x14ac:dyDescent="0.25">
      <c r="A98" s="94" t="s">
        <v>432</v>
      </c>
      <c r="B98" s="13" t="s">
        <v>532</v>
      </c>
      <c r="C98" s="13" t="s">
        <v>335</v>
      </c>
      <c r="D98" s="169" t="s">
        <v>336</v>
      </c>
      <c r="E98" s="13" t="s">
        <v>275</v>
      </c>
      <c r="F98" s="13" t="s">
        <v>304</v>
      </c>
      <c r="G98" s="13" t="s">
        <v>475</v>
      </c>
      <c r="H98" s="13">
        <v>0</v>
      </c>
      <c r="I98" s="13">
        <v>710000000</v>
      </c>
      <c r="J98" s="13" t="s">
        <v>31</v>
      </c>
      <c r="K98" s="13" t="s">
        <v>474</v>
      </c>
      <c r="L98" s="13" t="s">
        <v>33</v>
      </c>
      <c r="M98" s="13" t="s">
        <v>34</v>
      </c>
      <c r="N98" s="13" t="s">
        <v>546</v>
      </c>
      <c r="O98" s="13" t="s">
        <v>537</v>
      </c>
      <c r="P98" s="13" t="s">
        <v>225</v>
      </c>
      <c r="Q98" s="13" t="s">
        <v>277</v>
      </c>
      <c r="R98" s="103">
        <v>2</v>
      </c>
      <c r="S98" s="104">
        <v>2989.29</v>
      </c>
      <c r="T98" s="104"/>
      <c r="U98" s="104">
        <f t="shared" si="18"/>
        <v>0</v>
      </c>
      <c r="V98" s="13"/>
      <c r="W98" s="13">
        <v>2015</v>
      </c>
      <c r="X98" s="13" t="s">
        <v>570</v>
      </c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</row>
    <row r="99" spans="1:38" s="108" customFormat="1" ht="94.5" x14ac:dyDescent="0.25">
      <c r="A99" s="94" t="s">
        <v>574</v>
      </c>
      <c r="B99" s="28" t="s">
        <v>532</v>
      </c>
      <c r="C99" s="28" t="s">
        <v>335</v>
      </c>
      <c r="D99" s="35" t="s">
        <v>336</v>
      </c>
      <c r="E99" s="28" t="s">
        <v>275</v>
      </c>
      <c r="F99" s="28" t="s">
        <v>304</v>
      </c>
      <c r="G99" s="28" t="s">
        <v>475</v>
      </c>
      <c r="H99" s="28">
        <v>0</v>
      </c>
      <c r="I99" s="28">
        <v>710000000</v>
      </c>
      <c r="J99" s="28" t="s">
        <v>507</v>
      </c>
      <c r="K99" s="28" t="s">
        <v>628</v>
      </c>
      <c r="L99" s="28" t="s">
        <v>33</v>
      </c>
      <c r="M99" s="28" t="s">
        <v>34</v>
      </c>
      <c r="N99" s="28" t="s">
        <v>565</v>
      </c>
      <c r="O99" s="28" t="s">
        <v>548</v>
      </c>
      <c r="P99" s="28" t="s">
        <v>225</v>
      </c>
      <c r="Q99" s="28" t="s">
        <v>277</v>
      </c>
      <c r="R99" s="48">
        <v>1</v>
      </c>
      <c r="S99" s="106">
        <v>2989.29</v>
      </c>
      <c r="T99" s="106">
        <f t="shared" ref="T99" si="57">S99*R99</f>
        <v>2989.29</v>
      </c>
      <c r="U99" s="106">
        <f t="shared" ref="U99" si="58">T99*1.12</f>
        <v>3348.0048000000002</v>
      </c>
      <c r="V99" s="28"/>
      <c r="W99" s="28">
        <v>2015</v>
      </c>
      <c r="X99" s="28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</row>
    <row r="100" spans="1:38" s="108" customFormat="1" ht="94.5" x14ac:dyDescent="0.25">
      <c r="A100" s="94" t="s">
        <v>433</v>
      </c>
      <c r="B100" s="28" t="s">
        <v>532</v>
      </c>
      <c r="C100" s="28" t="s">
        <v>337</v>
      </c>
      <c r="D100" s="35" t="s">
        <v>338</v>
      </c>
      <c r="E100" s="28" t="s">
        <v>275</v>
      </c>
      <c r="F100" s="28" t="s">
        <v>304</v>
      </c>
      <c r="G100" s="28" t="s">
        <v>475</v>
      </c>
      <c r="H100" s="28">
        <v>0</v>
      </c>
      <c r="I100" s="28">
        <v>710000000</v>
      </c>
      <c r="J100" s="28" t="s">
        <v>31</v>
      </c>
      <c r="K100" s="28" t="s">
        <v>474</v>
      </c>
      <c r="L100" s="28" t="s">
        <v>33</v>
      </c>
      <c r="M100" s="28" t="s">
        <v>34</v>
      </c>
      <c r="N100" s="28" t="s">
        <v>546</v>
      </c>
      <c r="O100" s="28" t="s">
        <v>537</v>
      </c>
      <c r="P100" s="28" t="s">
        <v>225</v>
      </c>
      <c r="Q100" s="28" t="s">
        <v>277</v>
      </c>
      <c r="R100" s="48">
        <v>2</v>
      </c>
      <c r="S100" s="106">
        <v>7224.11</v>
      </c>
      <c r="T100" s="106"/>
      <c r="U100" s="106">
        <f t="shared" si="18"/>
        <v>0</v>
      </c>
      <c r="V100" s="28"/>
      <c r="W100" s="28">
        <v>2015</v>
      </c>
      <c r="X100" s="28" t="s">
        <v>568</v>
      </c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</row>
    <row r="101" spans="1:38" s="108" customFormat="1" ht="94.5" x14ac:dyDescent="0.25">
      <c r="A101" s="94" t="s">
        <v>434</v>
      </c>
      <c r="B101" s="28" t="s">
        <v>532</v>
      </c>
      <c r="C101" s="28" t="s">
        <v>339</v>
      </c>
      <c r="D101" s="35" t="s">
        <v>340</v>
      </c>
      <c r="E101" s="28" t="s">
        <v>341</v>
      </c>
      <c r="F101" s="28" t="s">
        <v>304</v>
      </c>
      <c r="G101" s="28" t="s">
        <v>475</v>
      </c>
      <c r="H101" s="28">
        <v>0</v>
      </c>
      <c r="I101" s="28">
        <v>710000000</v>
      </c>
      <c r="J101" s="28" t="s">
        <v>31</v>
      </c>
      <c r="K101" s="28" t="s">
        <v>474</v>
      </c>
      <c r="L101" s="28" t="s">
        <v>33</v>
      </c>
      <c r="M101" s="28" t="s">
        <v>34</v>
      </c>
      <c r="N101" s="28" t="s">
        <v>546</v>
      </c>
      <c r="O101" s="28" t="s">
        <v>537</v>
      </c>
      <c r="P101" s="28" t="s">
        <v>225</v>
      </c>
      <c r="Q101" s="28" t="s">
        <v>277</v>
      </c>
      <c r="R101" s="48">
        <v>1</v>
      </c>
      <c r="S101" s="106">
        <v>82703.570000000007</v>
      </c>
      <c r="T101" s="106"/>
      <c r="U101" s="106">
        <f t="shared" si="18"/>
        <v>0</v>
      </c>
      <c r="V101" s="28"/>
      <c r="W101" s="28">
        <v>2015</v>
      </c>
      <c r="X101" s="28" t="s">
        <v>568</v>
      </c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</row>
    <row r="102" spans="1:38" s="101" customFormat="1" ht="94.5" x14ac:dyDescent="0.25">
      <c r="A102" s="94" t="s">
        <v>435</v>
      </c>
      <c r="B102" s="13" t="s">
        <v>532</v>
      </c>
      <c r="C102" s="13" t="s">
        <v>342</v>
      </c>
      <c r="D102" s="169" t="s">
        <v>343</v>
      </c>
      <c r="E102" s="13" t="s">
        <v>344</v>
      </c>
      <c r="F102" s="13" t="s">
        <v>304</v>
      </c>
      <c r="G102" s="13" t="s">
        <v>475</v>
      </c>
      <c r="H102" s="13">
        <v>0</v>
      </c>
      <c r="I102" s="13">
        <v>710000000</v>
      </c>
      <c r="J102" s="13" t="s">
        <v>31</v>
      </c>
      <c r="K102" s="13" t="s">
        <v>474</v>
      </c>
      <c r="L102" s="13" t="s">
        <v>33</v>
      </c>
      <c r="M102" s="13" t="s">
        <v>34</v>
      </c>
      <c r="N102" s="13" t="s">
        <v>547</v>
      </c>
      <c r="O102" s="13" t="s">
        <v>537</v>
      </c>
      <c r="P102" s="13">
        <v>166</v>
      </c>
      <c r="Q102" s="13" t="s">
        <v>345</v>
      </c>
      <c r="R102" s="103">
        <v>1803</v>
      </c>
      <c r="S102" s="104">
        <v>1612.78</v>
      </c>
      <c r="T102" s="104"/>
      <c r="U102" s="104">
        <f t="shared" si="18"/>
        <v>0</v>
      </c>
      <c r="V102" s="13"/>
      <c r="W102" s="13">
        <v>2015</v>
      </c>
      <c r="X102" s="13" t="s">
        <v>576</v>
      </c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</row>
    <row r="103" spans="1:38" s="108" customFormat="1" ht="94.5" x14ac:dyDescent="0.25">
      <c r="A103" s="94" t="s">
        <v>575</v>
      </c>
      <c r="B103" s="28" t="s">
        <v>532</v>
      </c>
      <c r="C103" s="28" t="s">
        <v>342</v>
      </c>
      <c r="D103" s="35" t="s">
        <v>343</v>
      </c>
      <c r="E103" s="28" t="s">
        <v>344</v>
      </c>
      <c r="F103" s="28" t="s">
        <v>304</v>
      </c>
      <c r="G103" s="28" t="s">
        <v>475</v>
      </c>
      <c r="H103" s="28">
        <v>0</v>
      </c>
      <c r="I103" s="28">
        <v>710000000</v>
      </c>
      <c r="J103" s="28" t="s">
        <v>507</v>
      </c>
      <c r="K103" s="28" t="s">
        <v>628</v>
      </c>
      <c r="L103" s="28" t="s">
        <v>33</v>
      </c>
      <c r="M103" s="28" t="s">
        <v>34</v>
      </c>
      <c r="N103" s="28" t="s">
        <v>565</v>
      </c>
      <c r="O103" s="28" t="s">
        <v>548</v>
      </c>
      <c r="P103" s="28">
        <v>166</v>
      </c>
      <c r="Q103" s="28" t="s">
        <v>345</v>
      </c>
      <c r="R103" s="48">
        <v>900</v>
      </c>
      <c r="S103" s="106">
        <v>1612.5</v>
      </c>
      <c r="T103" s="106">
        <f t="shared" ref="T103" si="59">S103*R103</f>
        <v>1451250</v>
      </c>
      <c r="U103" s="106">
        <f t="shared" ref="U103" si="60">T103*1.12</f>
        <v>1625400.0000000002</v>
      </c>
      <c r="V103" s="28"/>
      <c r="W103" s="28">
        <v>2015</v>
      </c>
      <c r="X103" s="28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</row>
    <row r="104" spans="1:38" s="101" customFormat="1" ht="63" x14ac:dyDescent="0.25">
      <c r="A104" s="94" t="s">
        <v>436</v>
      </c>
      <c r="B104" s="13" t="s">
        <v>532</v>
      </c>
      <c r="C104" s="13" t="s">
        <v>346</v>
      </c>
      <c r="D104" s="169" t="s">
        <v>347</v>
      </c>
      <c r="E104" s="13" t="s">
        <v>275</v>
      </c>
      <c r="F104" s="13" t="s">
        <v>348</v>
      </c>
      <c r="G104" s="13" t="s">
        <v>475</v>
      </c>
      <c r="H104" s="13">
        <v>0</v>
      </c>
      <c r="I104" s="13">
        <v>710000000</v>
      </c>
      <c r="J104" s="13" t="s">
        <v>31</v>
      </c>
      <c r="K104" s="13" t="s">
        <v>474</v>
      </c>
      <c r="L104" s="13" t="s">
        <v>33</v>
      </c>
      <c r="M104" s="13" t="s">
        <v>34</v>
      </c>
      <c r="N104" s="13" t="s">
        <v>545</v>
      </c>
      <c r="O104" s="13" t="s">
        <v>537</v>
      </c>
      <c r="P104" s="13" t="s">
        <v>225</v>
      </c>
      <c r="Q104" s="13" t="s">
        <v>277</v>
      </c>
      <c r="R104" s="103">
        <v>2</v>
      </c>
      <c r="S104" s="104">
        <v>8828.68</v>
      </c>
      <c r="T104" s="104"/>
      <c r="U104" s="104">
        <f t="shared" si="18"/>
        <v>0</v>
      </c>
      <c r="V104" s="13"/>
      <c r="W104" s="13">
        <v>2015</v>
      </c>
      <c r="X104" s="13" t="s">
        <v>576</v>
      </c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</row>
    <row r="105" spans="1:38" s="108" customFormat="1" ht="63" x14ac:dyDescent="0.25">
      <c r="A105" s="94" t="s">
        <v>577</v>
      </c>
      <c r="B105" s="28" t="s">
        <v>532</v>
      </c>
      <c r="C105" s="28" t="s">
        <v>346</v>
      </c>
      <c r="D105" s="35" t="s">
        <v>347</v>
      </c>
      <c r="E105" s="28" t="s">
        <v>275</v>
      </c>
      <c r="F105" s="28" t="s">
        <v>348</v>
      </c>
      <c r="G105" s="28" t="s">
        <v>475</v>
      </c>
      <c r="H105" s="28">
        <v>0</v>
      </c>
      <c r="I105" s="28">
        <v>710000000</v>
      </c>
      <c r="J105" s="28" t="s">
        <v>507</v>
      </c>
      <c r="K105" s="28" t="s">
        <v>628</v>
      </c>
      <c r="L105" s="28" t="s">
        <v>33</v>
      </c>
      <c r="M105" s="28" t="s">
        <v>34</v>
      </c>
      <c r="N105" s="28" t="s">
        <v>578</v>
      </c>
      <c r="O105" s="28" t="s">
        <v>548</v>
      </c>
      <c r="P105" s="28" t="s">
        <v>225</v>
      </c>
      <c r="Q105" s="28" t="s">
        <v>277</v>
      </c>
      <c r="R105" s="48">
        <v>2</v>
      </c>
      <c r="S105" s="106">
        <v>10361.61</v>
      </c>
      <c r="T105" s="106">
        <f t="shared" ref="T105" si="61">S105*R105</f>
        <v>20723.22</v>
      </c>
      <c r="U105" s="106">
        <f t="shared" ref="U105" si="62">T105*1.12</f>
        <v>23210.006400000002</v>
      </c>
      <c r="V105" s="28"/>
      <c r="W105" s="28">
        <v>2015</v>
      </c>
      <c r="X105" s="28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</row>
    <row r="106" spans="1:38" s="101" customFormat="1" ht="63" x14ac:dyDescent="0.25">
      <c r="A106" s="94" t="s">
        <v>437</v>
      </c>
      <c r="B106" s="13" t="s">
        <v>532</v>
      </c>
      <c r="C106" s="13" t="s">
        <v>349</v>
      </c>
      <c r="D106" s="169" t="s">
        <v>350</v>
      </c>
      <c r="E106" s="13" t="s">
        <v>351</v>
      </c>
      <c r="F106" s="13" t="s">
        <v>348</v>
      </c>
      <c r="G106" s="13" t="s">
        <v>475</v>
      </c>
      <c r="H106" s="13">
        <v>0</v>
      </c>
      <c r="I106" s="13">
        <v>710000000</v>
      </c>
      <c r="J106" s="13" t="s">
        <v>31</v>
      </c>
      <c r="K106" s="13" t="s">
        <v>474</v>
      </c>
      <c r="L106" s="13" t="s">
        <v>33</v>
      </c>
      <c r="M106" s="13" t="s">
        <v>34</v>
      </c>
      <c r="N106" s="13" t="s">
        <v>545</v>
      </c>
      <c r="O106" s="13" t="s">
        <v>537</v>
      </c>
      <c r="P106" s="13" t="s">
        <v>225</v>
      </c>
      <c r="Q106" s="13" t="s">
        <v>277</v>
      </c>
      <c r="R106" s="103">
        <v>2</v>
      </c>
      <c r="S106" s="104">
        <v>21113.52</v>
      </c>
      <c r="T106" s="104"/>
      <c r="U106" s="104">
        <f t="shared" si="18"/>
        <v>0</v>
      </c>
      <c r="V106" s="13"/>
      <c r="W106" s="13">
        <v>2015</v>
      </c>
      <c r="X106" s="13" t="s">
        <v>576</v>
      </c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</row>
    <row r="107" spans="1:38" s="108" customFormat="1" ht="63" x14ac:dyDescent="0.25">
      <c r="A107" s="94" t="s">
        <v>579</v>
      </c>
      <c r="B107" s="28" t="s">
        <v>532</v>
      </c>
      <c r="C107" s="28" t="s">
        <v>349</v>
      </c>
      <c r="D107" s="35" t="s">
        <v>350</v>
      </c>
      <c r="E107" s="28" t="s">
        <v>351</v>
      </c>
      <c r="F107" s="28" t="s">
        <v>348</v>
      </c>
      <c r="G107" s="28" t="s">
        <v>475</v>
      </c>
      <c r="H107" s="28">
        <v>0</v>
      </c>
      <c r="I107" s="28">
        <v>710000000</v>
      </c>
      <c r="J107" s="28" t="s">
        <v>507</v>
      </c>
      <c r="K107" s="28" t="s">
        <v>628</v>
      </c>
      <c r="L107" s="28" t="s">
        <v>33</v>
      </c>
      <c r="M107" s="28" t="s">
        <v>34</v>
      </c>
      <c r="N107" s="28" t="s">
        <v>578</v>
      </c>
      <c r="O107" s="28" t="s">
        <v>548</v>
      </c>
      <c r="P107" s="28" t="s">
        <v>225</v>
      </c>
      <c r="Q107" s="28" t="s">
        <v>277</v>
      </c>
      <c r="R107" s="48">
        <v>2</v>
      </c>
      <c r="S107" s="106">
        <v>24780.36</v>
      </c>
      <c r="T107" s="106">
        <f t="shared" ref="T107" si="63">S107*R107</f>
        <v>49560.72</v>
      </c>
      <c r="U107" s="106">
        <f t="shared" ref="U107" si="64">T107*1.12</f>
        <v>55508.006400000006</v>
      </c>
      <c r="V107" s="28"/>
      <c r="W107" s="28">
        <v>2015</v>
      </c>
      <c r="X107" s="28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</row>
    <row r="108" spans="1:38" s="101" customFormat="1" ht="63" x14ac:dyDescent="0.25">
      <c r="A108" s="94" t="s">
        <v>438</v>
      </c>
      <c r="B108" s="13" t="s">
        <v>532</v>
      </c>
      <c r="C108" s="13" t="s">
        <v>352</v>
      </c>
      <c r="D108" s="169" t="s">
        <v>336</v>
      </c>
      <c r="E108" s="13" t="s">
        <v>353</v>
      </c>
      <c r="F108" s="13" t="s">
        <v>348</v>
      </c>
      <c r="G108" s="13" t="s">
        <v>475</v>
      </c>
      <c r="H108" s="13">
        <v>0</v>
      </c>
      <c r="I108" s="13">
        <v>710000000</v>
      </c>
      <c r="J108" s="13" t="s">
        <v>31</v>
      </c>
      <c r="K108" s="13" t="s">
        <v>474</v>
      </c>
      <c r="L108" s="13" t="s">
        <v>33</v>
      </c>
      <c r="M108" s="13" t="s">
        <v>34</v>
      </c>
      <c r="N108" s="13" t="s">
        <v>545</v>
      </c>
      <c r="O108" s="13" t="s">
        <v>537</v>
      </c>
      <c r="P108" s="13" t="s">
        <v>225</v>
      </c>
      <c r="Q108" s="13" t="s">
        <v>277</v>
      </c>
      <c r="R108" s="103">
        <v>2</v>
      </c>
      <c r="S108" s="104">
        <v>22983.91</v>
      </c>
      <c r="T108" s="104"/>
      <c r="U108" s="104">
        <f t="shared" si="18"/>
        <v>0</v>
      </c>
      <c r="V108" s="13"/>
      <c r="W108" s="13">
        <v>2015</v>
      </c>
      <c r="X108" s="13" t="s">
        <v>576</v>
      </c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</row>
    <row r="109" spans="1:38" s="108" customFormat="1" ht="63" x14ac:dyDescent="0.25">
      <c r="A109" s="94" t="s">
        <v>580</v>
      </c>
      <c r="B109" s="28" t="s">
        <v>532</v>
      </c>
      <c r="C109" s="28" t="s">
        <v>352</v>
      </c>
      <c r="D109" s="35" t="s">
        <v>336</v>
      </c>
      <c r="E109" s="28" t="s">
        <v>353</v>
      </c>
      <c r="F109" s="28" t="s">
        <v>348</v>
      </c>
      <c r="G109" s="28" t="s">
        <v>475</v>
      </c>
      <c r="H109" s="28">
        <v>0</v>
      </c>
      <c r="I109" s="28">
        <v>710000000</v>
      </c>
      <c r="J109" s="28" t="s">
        <v>507</v>
      </c>
      <c r="K109" s="28" t="s">
        <v>628</v>
      </c>
      <c r="L109" s="28" t="s">
        <v>33</v>
      </c>
      <c r="M109" s="28" t="s">
        <v>34</v>
      </c>
      <c r="N109" s="28" t="s">
        <v>578</v>
      </c>
      <c r="O109" s="28" t="s">
        <v>548</v>
      </c>
      <c r="P109" s="28" t="s">
        <v>225</v>
      </c>
      <c r="Q109" s="28" t="s">
        <v>277</v>
      </c>
      <c r="R109" s="48">
        <v>2</v>
      </c>
      <c r="S109" s="106">
        <v>27002.68</v>
      </c>
      <c r="T109" s="106">
        <f t="shared" ref="T109" si="65">S109*R109</f>
        <v>54005.36</v>
      </c>
      <c r="U109" s="106">
        <f t="shared" ref="U109" si="66">T109*1.12</f>
        <v>60486.003200000006</v>
      </c>
      <c r="V109" s="28"/>
      <c r="W109" s="28">
        <v>2015</v>
      </c>
      <c r="X109" s="28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</row>
    <row r="110" spans="1:38" s="101" customFormat="1" ht="63" x14ac:dyDescent="0.25">
      <c r="A110" s="94" t="s">
        <v>439</v>
      </c>
      <c r="B110" s="13" t="s">
        <v>532</v>
      </c>
      <c r="C110" s="13" t="s">
        <v>352</v>
      </c>
      <c r="D110" s="169" t="s">
        <v>336</v>
      </c>
      <c r="E110" s="13" t="s">
        <v>353</v>
      </c>
      <c r="F110" s="13" t="s">
        <v>348</v>
      </c>
      <c r="G110" s="13" t="s">
        <v>475</v>
      </c>
      <c r="H110" s="13">
        <v>0</v>
      </c>
      <c r="I110" s="13">
        <v>710000000</v>
      </c>
      <c r="J110" s="13" t="s">
        <v>31</v>
      </c>
      <c r="K110" s="13" t="s">
        <v>474</v>
      </c>
      <c r="L110" s="13" t="s">
        <v>33</v>
      </c>
      <c r="M110" s="13" t="s">
        <v>34</v>
      </c>
      <c r="N110" s="13" t="s">
        <v>545</v>
      </c>
      <c r="O110" s="13" t="s">
        <v>537</v>
      </c>
      <c r="P110" s="13" t="s">
        <v>225</v>
      </c>
      <c r="Q110" s="13" t="s">
        <v>277</v>
      </c>
      <c r="R110" s="103">
        <v>4</v>
      </c>
      <c r="S110" s="104">
        <v>22983.91</v>
      </c>
      <c r="T110" s="104"/>
      <c r="U110" s="104">
        <f t="shared" si="18"/>
        <v>0</v>
      </c>
      <c r="V110" s="13"/>
      <c r="W110" s="13">
        <v>2015</v>
      </c>
      <c r="X110" s="13" t="s">
        <v>576</v>
      </c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</row>
    <row r="111" spans="1:38" s="108" customFormat="1" ht="63" x14ac:dyDescent="0.25">
      <c r="A111" s="94" t="s">
        <v>581</v>
      </c>
      <c r="B111" s="28" t="s">
        <v>532</v>
      </c>
      <c r="C111" s="28" t="s">
        <v>352</v>
      </c>
      <c r="D111" s="35" t="s">
        <v>336</v>
      </c>
      <c r="E111" s="28" t="s">
        <v>353</v>
      </c>
      <c r="F111" s="28" t="s">
        <v>348</v>
      </c>
      <c r="G111" s="28" t="s">
        <v>475</v>
      </c>
      <c r="H111" s="28">
        <v>0</v>
      </c>
      <c r="I111" s="28">
        <v>710000000</v>
      </c>
      <c r="J111" s="28" t="s">
        <v>507</v>
      </c>
      <c r="K111" s="28" t="s">
        <v>628</v>
      </c>
      <c r="L111" s="28" t="s">
        <v>33</v>
      </c>
      <c r="M111" s="28" t="s">
        <v>34</v>
      </c>
      <c r="N111" s="28" t="s">
        <v>578</v>
      </c>
      <c r="O111" s="28" t="s">
        <v>548</v>
      </c>
      <c r="P111" s="28" t="s">
        <v>225</v>
      </c>
      <c r="Q111" s="28" t="s">
        <v>277</v>
      </c>
      <c r="R111" s="48">
        <v>4</v>
      </c>
      <c r="S111" s="106">
        <v>27002.68</v>
      </c>
      <c r="T111" s="106">
        <f t="shared" ref="T111" si="67">S111*R111</f>
        <v>108010.72</v>
      </c>
      <c r="U111" s="106">
        <f t="shared" ref="U111" si="68">T111*1.12</f>
        <v>120972.00640000001</v>
      </c>
      <c r="V111" s="28"/>
      <c r="W111" s="28">
        <v>2015</v>
      </c>
      <c r="X111" s="28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</row>
    <row r="112" spans="1:38" s="101" customFormat="1" ht="63" x14ac:dyDescent="0.25">
      <c r="A112" s="94" t="s">
        <v>440</v>
      </c>
      <c r="B112" s="13" t="s">
        <v>532</v>
      </c>
      <c r="C112" s="13" t="s">
        <v>352</v>
      </c>
      <c r="D112" s="169" t="s">
        <v>336</v>
      </c>
      <c r="E112" s="13" t="s">
        <v>353</v>
      </c>
      <c r="F112" s="13" t="s">
        <v>348</v>
      </c>
      <c r="G112" s="13" t="s">
        <v>475</v>
      </c>
      <c r="H112" s="13">
        <v>0</v>
      </c>
      <c r="I112" s="13">
        <v>710000000</v>
      </c>
      <c r="J112" s="13" t="s">
        <v>31</v>
      </c>
      <c r="K112" s="13" t="s">
        <v>474</v>
      </c>
      <c r="L112" s="13" t="s">
        <v>33</v>
      </c>
      <c r="M112" s="13" t="s">
        <v>34</v>
      </c>
      <c r="N112" s="13" t="s">
        <v>545</v>
      </c>
      <c r="O112" s="13" t="s">
        <v>537</v>
      </c>
      <c r="P112" s="13" t="s">
        <v>225</v>
      </c>
      <c r="Q112" s="13" t="s">
        <v>277</v>
      </c>
      <c r="R112" s="103">
        <v>4</v>
      </c>
      <c r="S112" s="104">
        <v>22983.91</v>
      </c>
      <c r="T112" s="104"/>
      <c r="U112" s="104">
        <f t="shared" si="18"/>
        <v>0</v>
      </c>
      <c r="V112" s="13"/>
      <c r="W112" s="13">
        <v>2015</v>
      </c>
      <c r="X112" s="13" t="s">
        <v>576</v>
      </c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</row>
    <row r="113" spans="1:38" s="108" customFormat="1" ht="63" x14ac:dyDescent="0.25">
      <c r="A113" s="94" t="s">
        <v>582</v>
      </c>
      <c r="B113" s="28" t="s">
        <v>532</v>
      </c>
      <c r="C113" s="28" t="s">
        <v>352</v>
      </c>
      <c r="D113" s="35" t="s">
        <v>336</v>
      </c>
      <c r="E113" s="28" t="s">
        <v>353</v>
      </c>
      <c r="F113" s="28" t="s">
        <v>348</v>
      </c>
      <c r="G113" s="28" t="s">
        <v>475</v>
      </c>
      <c r="H113" s="28">
        <v>0</v>
      </c>
      <c r="I113" s="28">
        <v>710000000</v>
      </c>
      <c r="J113" s="28" t="s">
        <v>507</v>
      </c>
      <c r="K113" s="28" t="s">
        <v>628</v>
      </c>
      <c r="L113" s="28" t="s">
        <v>33</v>
      </c>
      <c r="M113" s="28" t="s">
        <v>34</v>
      </c>
      <c r="N113" s="28" t="s">
        <v>578</v>
      </c>
      <c r="O113" s="28" t="s">
        <v>548</v>
      </c>
      <c r="P113" s="28" t="s">
        <v>225</v>
      </c>
      <c r="Q113" s="28" t="s">
        <v>277</v>
      </c>
      <c r="R113" s="48">
        <v>4</v>
      </c>
      <c r="S113" s="106">
        <v>27002.68</v>
      </c>
      <c r="T113" s="106">
        <f t="shared" ref="T113" si="69">S113*R113</f>
        <v>108010.72</v>
      </c>
      <c r="U113" s="106">
        <f t="shared" ref="U113" si="70">T113*1.12</f>
        <v>120972.00640000001</v>
      </c>
      <c r="V113" s="28"/>
      <c r="W113" s="28">
        <v>2015</v>
      </c>
      <c r="X113" s="28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</row>
    <row r="114" spans="1:38" s="101" customFormat="1" ht="63" x14ac:dyDescent="0.25">
      <c r="A114" s="94" t="s">
        <v>441</v>
      </c>
      <c r="B114" s="13" t="s">
        <v>532</v>
      </c>
      <c r="C114" s="13" t="s">
        <v>317</v>
      </c>
      <c r="D114" s="169" t="s">
        <v>354</v>
      </c>
      <c r="E114" s="13" t="s">
        <v>355</v>
      </c>
      <c r="F114" s="13" t="s">
        <v>348</v>
      </c>
      <c r="G114" s="13" t="s">
        <v>475</v>
      </c>
      <c r="H114" s="13">
        <v>0</v>
      </c>
      <c r="I114" s="13">
        <v>710000000</v>
      </c>
      <c r="J114" s="13" t="s">
        <v>31</v>
      </c>
      <c r="K114" s="13" t="s">
        <v>474</v>
      </c>
      <c r="L114" s="13" t="s">
        <v>33</v>
      </c>
      <c r="M114" s="13" t="s">
        <v>34</v>
      </c>
      <c r="N114" s="13" t="s">
        <v>545</v>
      </c>
      <c r="O114" s="13" t="s">
        <v>537</v>
      </c>
      <c r="P114" s="13" t="s">
        <v>225</v>
      </c>
      <c r="Q114" s="13" t="s">
        <v>277</v>
      </c>
      <c r="R114" s="103">
        <v>2</v>
      </c>
      <c r="S114" s="104">
        <v>155053.45000000001</v>
      </c>
      <c r="T114" s="104"/>
      <c r="U114" s="104">
        <f t="shared" si="18"/>
        <v>0</v>
      </c>
      <c r="V114" s="13"/>
      <c r="W114" s="13">
        <v>2015</v>
      </c>
      <c r="X114" s="13" t="s">
        <v>576</v>
      </c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</row>
    <row r="115" spans="1:38" s="108" customFormat="1" ht="63" x14ac:dyDescent="0.25">
      <c r="A115" s="94" t="s">
        <v>583</v>
      </c>
      <c r="B115" s="28" t="s">
        <v>532</v>
      </c>
      <c r="C115" s="28" t="s">
        <v>317</v>
      </c>
      <c r="D115" s="35" t="s">
        <v>354</v>
      </c>
      <c r="E115" s="28" t="s">
        <v>355</v>
      </c>
      <c r="F115" s="28" t="s">
        <v>348</v>
      </c>
      <c r="G115" s="28" t="s">
        <v>475</v>
      </c>
      <c r="H115" s="28">
        <v>0</v>
      </c>
      <c r="I115" s="28">
        <v>710000000</v>
      </c>
      <c r="J115" s="28" t="s">
        <v>507</v>
      </c>
      <c r="K115" s="28" t="s">
        <v>628</v>
      </c>
      <c r="L115" s="28" t="s">
        <v>33</v>
      </c>
      <c r="M115" s="28" t="s">
        <v>34</v>
      </c>
      <c r="N115" s="28" t="s">
        <v>578</v>
      </c>
      <c r="O115" s="28" t="s">
        <v>548</v>
      </c>
      <c r="P115" s="28" t="s">
        <v>225</v>
      </c>
      <c r="Q115" s="28" t="s">
        <v>277</v>
      </c>
      <c r="R115" s="48">
        <v>2</v>
      </c>
      <c r="S115" s="106">
        <v>181970.54</v>
      </c>
      <c r="T115" s="106">
        <f t="shared" ref="T115" si="71">S115*R115</f>
        <v>363941.08</v>
      </c>
      <c r="U115" s="106">
        <f t="shared" ref="U115" si="72">T115*1.12</f>
        <v>407614.00960000005</v>
      </c>
      <c r="V115" s="28"/>
      <c r="W115" s="28">
        <v>2015</v>
      </c>
      <c r="X115" s="28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</row>
    <row r="116" spans="1:38" s="101" customFormat="1" ht="63" x14ac:dyDescent="0.25">
      <c r="A116" s="94" t="s">
        <v>442</v>
      </c>
      <c r="B116" s="13" t="s">
        <v>532</v>
      </c>
      <c r="C116" s="13" t="s">
        <v>356</v>
      </c>
      <c r="D116" s="169" t="s">
        <v>357</v>
      </c>
      <c r="E116" s="13" t="s">
        <v>275</v>
      </c>
      <c r="F116" s="13" t="s">
        <v>348</v>
      </c>
      <c r="G116" s="13" t="s">
        <v>475</v>
      </c>
      <c r="H116" s="13">
        <v>0</v>
      </c>
      <c r="I116" s="13">
        <v>710000000</v>
      </c>
      <c r="J116" s="13" t="s">
        <v>31</v>
      </c>
      <c r="K116" s="13" t="s">
        <v>474</v>
      </c>
      <c r="L116" s="13" t="s">
        <v>33</v>
      </c>
      <c r="M116" s="13" t="s">
        <v>34</v>
      </c>
      <c r="N116" s="13" t="s">
        <v>545</v>
      </c>
      <c r="O116" s="13" t="s">
        <v>537</v>
      </c>
      <c r="P116" s="13" t="s">
        <v>225</v>
      </c>
      <c r="Q116" s="13" t="s">
        <v>277</v>
      </c>
      <c r="R116" s="103">
        <v>2</v>
      </c>
      <c r="S116" s="104">
        <v>62453.09</v>
      </c>
      <c r="T116" s="104"/>
      <c r="U116" s="104">
        <f t="shared" si="18"/>
        <v>0</v>
      </c>
      <c r="V116" s="13"/>
      <c r="W116" s="13">
        <v>2015</v>
      </c>
      <c r="X116" s="13" t="s">
        <v>576</v>
      </c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</row>
    <row r="117" spans="1:38" s="108" customFormat="1" ht="63" x14ac:dyDescent="0.25">
      <c r="A117" s="94" t="s">
        <v>584</v>
      </c>
      <c r="B117" s="28" t="s">
        <v>532</v>
      </c>
      <c r="C117" s="28" t="s">
        <v>356</v>
      </c>
      <c r="D117" s="35" t="s">
        <v>357</v>
      </c>
      <c r="E117" s="28" t="s">
        <v>275</v>
      </c>
      <c r="F117" s="28" t="s">
        <v>348</v>
      </c>
      <c r="G117" s="28" t="s">
        <v>475</v>
      </c>
      <c r="H117" s="28">
        <v>0</v>
      </c>
      <c r="I117" s="28">
        <v>710000000</v>
      </c>
      <c r="J117" s="28" t="s">
        <v>507</v>
      </c>
      <c r="K117" s="28" t="s">
        <v>628</v>
      </c>
      <c r="L117" s="28" t="s">
        <v>33</v>
      </c>
      <c r="M117" s="28" t="s">
        <v>34</v>
      </c>
      <c r="N117" s="28" t="s">
        <v>578</v>
      </c>
      <c r="O117" s="28" t="s">
        <v>548</v>
      </c>
      <c r="P117" s="28" t="s">
        <v>225</v>
      </c>
      <c r="Q117" s="28" t="s">
        <v>277</v>
      </c>
      <c r="R117" s="48">
        <v>2</v>
      </c>
      <c r="S117" s="106">
        <v>73279.460000000006</v>
      </c>
      <c r="T117" s="106">
        <f t="shared" ref="T117" si="73">S117*R117</f>
        <v>146558.92000000001</v>
      </c>
      <c r="U117" s="106">
        <f t="shared" ref="U117" si="74">T117*1.12</f>
        <v>164145.99040000004</v>
      </c>
      <c r="V117" s="28"/>
      <c r="W117" s="28">
        <v>2015</v>
      </c>
      <c r="X117" s="28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</row>
    <row r="118" spans="1:38" s="101" customFormat="1" ht="63" x14ac:dyDescent="0.25">
      <c r="A118" s="94" t="s">
        <v>443</v>
      </c>
      <c r="B118" s="13" t="s">
        <v>532</v>
      </c>
      <c r="C118" s="13" t="s">
        <v>358</v>
      </c>
      <c r="D118" s="169" t="s">
        <v>282</v>
      </c>
      <c r="E118" s="13" t="s">
        <v>353</v>
      </c>
      <c r="F118" s="13" t="s">
        <v>348</v>
      </c>
      <c r="G118" s="13" t="s">
        <v>475</v>
      </c>
      <c r="H118" s="13">
        <v>0</v>
      </c>
      <c r="I118" s="13">
        <v>710000000</v>
      </c>
      <c r="J118" s="13" t="s">
        <v>31</v>
      </c>
      <c r="K118" s="13" t="s">
        <v>474</v>
      </c>
      <c r="L118" s="13" t="s">
        <v>33</v>
      </c>
      <c r="M118" s="13" t="s">
        <v>34</v>
      </c>
      <c r="N118" s="13" t="s">
        <v>545</v>
      </c>
      <c r="O118" s="13" t="s">
        <v>537</v>
      </c>
      <c r="P118" s="13" t="s">
        <v>225</v>
      </c>
      <c r="Q118" s="13" t="s">
        <v>277</v>
      </c>
      <c r="R118" s="103">
        <v>2</v>
      </c>
      <c r="S118" s="104">
        <v>62453.09</v>
      </c>
      <c r="T118" s="104"/>
      <c r="U118" s="104">
        <f t="shared" si="18"/>
        <v>0</v>
      </c>
      <c r="V118" s="13"/>
      <c r="W118" s="13">
        <v>2015</v>
      </c>
      <c r="X118" s="13" t="s">
        <v>576</v>
      </c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</row>
    <row r="119" spans="1:38" s="108" customFormat="1" ht="63" x14ac:dyDescent="0.25">
      <c r="A119" s="94" t="s">
        <v>585</v>
      </c>
      <c r="B119" s="28" t="s">
        <v>532</v>
      </c>
      <c r="C119" s="28" t="s">
        <v>358</v>
      </c>
      <c r="D119" s="35" t="s">
        <v>282</v>
      </c>
      <c r="E119" s="28" t="s">
        <v>353</v>
      </c>
      <c r="F119" s="28" t="s">
        <v>348</v>
      </c>
      <c r="G119" s="28" t="s">
        <v>475</v>
      </c>
      <c r="H119" s="28">
        <v>0</v>
      </c>
      <c r="I119" s="28">
        <v>710000000</v>
      </c>
      <c r="J119" s="28" t="s">
        <v>507</v>
      </c>
      <c r="K119" s="28" t="s">
        <v>628</v>
      </c>
      <c r="L119" s="28" t="s">
        <v>33</v>
      </c>
      <c r="M119" s="28" t="s">
        <v>34</v>
      </c>
      <c r="N119" s="28" t="s">
        <v>578</v>
      </c>
      <c r="O119" s="28" t="s">
        <v>548</v>
      </c>
      <c r="P119" s="28" t="s">
        <v>225</v>
      </c>
      <c r="Q119" s="28" t="s">
        <v>277</v>
      </c>
      <c r="R119" s="48">
        <v>2</v>
      </c>
      <c r="S119" s="106">
        <v>73279.460000000006</v>
      </c>
      <c r="T119" s="106">
        <f t="shared" ref="T119" si="75">S119*R119</f>
        <v>146558.92000000001</v>
      </c>
      <c r="U119" s="106">
        <f t="shared" ref="U119" si="76">T119*1.12</f>
        <v>164145.99040000004</v>
      </c>
      <c r="V119" s="28"/>
      <c r="W119" s="28">
        <v>2015</v>
      </c>
      <c r="X119" s="28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</row>
    <row r="120" spans="1:38" s="101" customFormat="1" ht="63" x14ac:dyDescent="0.25">
      <c r="A120" s="94" t="s">
        <v>444</v>
      </c>
      <c r="B120" s="13" t="s">
        <v>532</v>
      </c>
      <c r="C120" s="13" t="s">
        <v>359</v>
      </c>
      <c r="D120" s="169" t="s">
        <v>360</v>
      </c>
      <c r="E120" s="13" t="s">
        <v>361</v>
      </c>
      <c r="F120" s="13" t="s">
        <v>348</v>
      </c>
      <c r="G120" s="13" t="s">
        <v>475</v>
      </c>
      <c r="H120" s="13">
        <v>0</v>
      </c>
      <c r="I120" s="13">
        <v>710000000</v>
      </c>
      <c r="J120" s="13" t="s">
        <v>31</v>
      </c>
      <c r="K120" s="13" t="s">
        <v>474</v>
      </c>
      <c r="L120" s="13" t="s">
        <v>33</v>
      </c>
      <c r="M120" s="13" t="s">
        <v>34</v>
      </c>
      <c r="N120" s="13" t="s">
        <v>545</v>
      </c>
      <c r="O120" s="13" t="s">
        <v>537</v>
      </c>
      <c r="P120" s="13" t="s">
        <v>225</v>
      </c>
      <c r="Q120" s="13" t="s">
        <v>277</v>
      </c>
      <c r="R120" s="103">
        <v>6</v>
      </c>
      <c r="S120" s="104">
        <v>27640.45</v>
      </c>
      <c r="T120" s="104"/>
      <c r="U120" s="104">
        <f t="shared" si="18"/>
        <v>0</v>
      </c>
      <c r="V120" s="13"/>
      <c r="W120" s="13">
        <v>2015</v>
      </c>
      <c r="X120" s="13" t="s">
        <v>576</v>
      </c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</row>
    <row r="121" spans="1:38" s="108" customFormat="1" ht="63" x14ac:dyDescent="0.25">
      <c r="A121" s="94" t="s">
        <v>586</v>
      </c>
      <c r="B121" s="28" t="s">
        <v>532</v>
      </c>
      <c r="C121" s="28" t="s">
        <v>359</v>
      </c>
      <c r="D121" s="35" t="s">
        <v>360</v>
      </c>
      <c r="E121" s="28" t="s">
        <v>361</v>
      </c>
      <c r="F121" s="28" t="s">
        <v>348</v>
      </c>
      <c r="G121" s="28" t="s">
        <v>475</v>
      </c>
      <c r="H121" s="28">
        <v>0</v>
      </c>
      <c r="I121" s="28">
        <v>710000000</v>
      </c>
      <c r="J121" s="28" t="s">
        <v>507</v>
      </c>
      <c r="K121" s="28" t="s">
        <v>628</v>
      </c>
      <c r="L121" s="28" t="s">
        <v>33</v>
      </c>
      <c r="M121" s="28" t="s">
        <v>34</v>
      </c>
      <c r="N121" s="28" t="s">
        <v>578</v>
      </c>
      <c r="O121" s="28" t="s">
        <v>548</v>
      </c>
      <c r="P121" s="28" t="s">
        <v>225</v>
      </c>
      <c r="Q121" s="28" t="s">
        <v>277</v>
      </c>
      <c r="R121" s="48">
        <v>6</v>
      </c>
      <c r="S121" s="106">
        <v>32438.39</v>
      </c>
      <c r="T121" s="106">
        <f t="shared" ref="T121" si="77">S121*R121</f>
        <v>194630.34</v>
      </c>
      <c r="U121" s="106">
        <f t="shared" ref="U121" si="78">T121*1.12</f>
        <v>217985.98080000002</v>
      </c>
      <c r="V121" s="28"/>
      <c r="W121" s="28">
        <v>2015</v>
      </c>
      <c r="X121" s="28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</row>
    <row r="122" spans="1:38" s="101" customFormat="1" ht="63" x14ac:dyDescent="0.25">
      <c r="A122" s="94" t="s">
        <v>445</v>
      </c>
      <c r="B122" s="13" t="s">
        <v>532</v>
      </c>
      <c r="C122" s="13" t="s">
        <v>349</v>
      </c>
      <c r="D122" s="169" t="s">
        <v>350</v>
      </c>
      <c r="E122" s="13" t="s">
        <v>351</v>
      </c>
      <c r="F122" s="13" t="s">
        <v>348</v>
      </c>
      <c r="G122" s="13" t="s">
        <v>475</v>
      </c>
      <c r="H122" s="13">
        <v>0</v>
      </c>
      <c r="I122" s="13">
        <v>710000000</v>
      </c>
      <c r="J122" s="13" t="s">
        <v>31</v>
      </c>
      <c r="K122" s="13" t="s">
        <v>474</v>
      </c>
      <c r="L122" s="13" t="s">
        <v>33</v>
      </c>
      <c r="M122" s="13" t="s">
        <v>34</v>
      </c>
      <c r="N122" s="13" t="s">
        <v>545</v>
      </c>
      <c r="O122" s="13" t="s">
        <v>537</v>
      </c>
      <c r="P122" s="13" t="s">
        <v>225</v>
      </c>
      <c r="Q122" s="13" t="s">
        <v>277</v>
      </c>
      <c r="R122" s="103">
        <v>2</v>
      </c>
      <c r="S122" s="104">
        <v>35357.14</v>
      </c>
      <c r="T122" s="104"/>
      <c r="U122" s="104">
        <f t="shared" si="18"/>
        <v>0</v>
      </c>
      <c r="V122" s="13"/>
      <c r="W122" s="13">
        <v>2015</v>
      </c>
      <c r="X122" s="13" t="s">
        <v>576</v>
      </c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</row>
    <row r="123" spans="1:38" s="108" customFormat="1" ht="63" x14ac:dyDescent="0.25">
      <c r="A123" s="94" t="s">
        <v>587</v>
      </c>
      <c r="B123" s="28" t="s">
        <v>532</v>
      </c>
      <c r="C123" s="28" t="s">
        <v>349</v>
      </c>
      <c r="D123" s="35" t="s">
        <v>350</v>
      </c>
      <c r="E123" s="28" t="s">
        <v>351</v>
      </c>
      <c r="F123" s="28" t="s">
        <v>348</v>
      </c>
      <c r="G123" s="28" t="s">
        <v>475</v>
      </c>
      <c r="H123" s="28">
        <v>0</v>
      </c>
      <c r="I123" s="28">
        <v>710000000</v>
      </c>
      <c r="J123" s="28" t="s">
        <v>507</v>
      </c>
      <c r="K123" s="28" t="s">
        <v>628</v>
      </c>
      <c r="L123" s="28" t="s">
        <v>33</v>
      </c>
      <c r="M123" s="28" t="s">
        <v>34</v>
      </c>
      <c r="N123" s="28" t="s">
        <v>578</v>
      </c>
      <c r="O123" s="28" t="s">
        <v>548</v>
      </c>
      <c r="P123" s="28" t="s">
        <v>225</v>
      </c>
      <c r="Q123" s="28" t="s">
        <v>277</v>
      </c>
      <c r="R123" s="48">
        <v>2</v>
      </c>
      <c r="S123" s="106">
        <v>41487.5</v>
      </c>
      <c r="T123" s="106">
        <f t="shared" ref="T123" si="79">S123*R123</f>
        <v>82975</v>
      </c>
      <c r="U123" s="106">
        <f t="shared" ref="U123" si="80">T123*1.12</f>
        <v>92932.000000000015</v>
      </c>
      <c r="V123" s="28"/>
      <c r="W123" s="28">
        <v>2015</v>
      </c>
      <c r="X123" s="28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</row>
    <row r="124" spans="1:38" s="101" customFormat="1" ht="63" x14ac:dyDescent="0.25">
      <c r="A124" s="94" t="s">
        <v>446</v>
      </c>
      <c r="B124" s="13" t="s">
        <v>532</v>
      </c>
      <c r="C124" s="13" t="s">
        <v>278</v>
      </c>
      <c r="D124" s="169" t="s">
        <v>279</v>
      </c>
      <c r="E124" s="13" t="s">
        <v>275</v>
      </c>
      <c r="F124" s="13" t="s">
        <v>348</v>
      </c>
      <c r="G124" s="13" t="s">
        <v>475</v>
      </c>
      <c r="H124" s="13">
        <v>0</v>
      </c>
      <c r="I124" s="13">
        <v>710000000</v>
      </c>
      <c r="J124" s="13" t="s">
        <v>31</v>
      </c>
      <c r="K124" s="13" t="s">
        <v>474</v>
      </c>
      <c r="L124" s="13" t="s">
        <v>33</v>
      </c>
      <c r="M124" s="13" t="s">
        <v>34</v>
      </c>
      <c r="N124" s="13" t="s">
        <v>545</v>
      </c>
      <c r="O124" s="13" t="s">
        <v>537</v>
      </c>
      <c r="P124" s="13" t="s">
        <v>225</v>
      </c>
      <c r="Q124" s="13" t="s">
        <v>277</v>
      </c>
      <c r="R124" s="103">
        <v>6</v>
      </c>
      <c r="S124" s="104">
        <v>1340.04</v>
      </c>
      <c r="T124" s="104"/>
      <c r="U124" s="104">
        <f t="shared" si="18"/>
        <v>0</v>
      </c>
      <c r="V124" s="13"/>
      <c r="W124" s="13">
        <v>2015</v>
      </c>
      <c r="X124" s="13" t="s">
        <v>576</v>
      </c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</row>
    <row r="125" spans="1:38" s="108" customFormat="1" ht="63" x14ac:dyDescent="0.25">
      <c r="A125" s="94" t="s">
        <v>588</v>
      </c>
      <c r="B125" s="28" t="s">
        <v>532</v>
      </c>
      <c r="C125" s="28" t="s">
        <v>278</v>
      </c>
      <c r="D125" s="35" t="s">
        <v>279</v>
      </c>
      <c r="E125" s="28" t="s">
        <v>275</v>
      </c>
      <c r="F125" s="28" t="s">
        <v>348</v>
      </c>
      <c r="G125" s="28" t="s">
        <v>475</v>
      </c>
      <c r="H125" s="28">
        <v>0</v>
      </c>
      <c r="I125" s="28">
        <v>710000000</v>
      </c>
      <c r="J125" s="28" t="s">
        <v>507</v>
      </c>
      <c r="K125" s="28" t="s">
        <v>628</v>
      </c>
      <c r="L125" s="28" t="s">
        <v>33</v>
      </c>
      <c r="M125" s="28" t="s">
        <v>34</v>
      </c>
      <c r="N125" s="28" t="s">
        <v>578</v>
      </c>
      <c r="O125" s="28" t="s">
        <v>548</v>
      </c>
      <c r="P125" s="28" t="s">
        <v>225</v>
      </c>
      <c r="Q125" s="28" t="s">
        <v>277</v>
      </c>
      <c r="R125" s="48">
        <v>6</v>
      </c>
      <c r="S125" s="106">
        <v>1570.54</v>
      </c>
      <c r="T125" s="106">
        <f t="shared" ref="T125" si="81">S125*R125</f>
        <v>9423.24</v>
      </c>
      <c r="U125" s="106">
        <f t="shared" ref="U125" si="82">T125*1.12</f>
        <v>10554.0288</v>
      </c>
      <c r="V125" s="28"/>
      <c r="W125" s="28">
        <v>2015</v>
      </c>
      <c r="X125" s="28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</row>
    <row r="126" spans="1:38" s="101" customFormat="1" ht="63" x14ac:dyDescent="0.25">
      <c r="A126" s="94" t="s">
        <v>447</v>
      </c>
      <c r="B126" s="13" t="s">
        <v>532</v>
      </c>
      <c r="C126" s="13" t="s">
        <v>317</v>
      </c>
      <c r="D126" s="169" t="s">
        <v>318</v>
      </c>
      <c r="E126" s="13" t="s">
        <v>275</v>
      </c>
      <c r="F126" s="13" t="s">
        <v>348</v>
      </c>
      <c r="G126" s="13" t="s">
        <v>475</v>
      </c>
      <c r="H126" s="13">
        <v>0</v>
      </c>
      <c r="I126" s="13">
        <v>710000000</v>
      </c>
      <c r="J126" s="13" t="s">
        <v>31</v>
      </c>
      <c r="K126" s="13" t="s">
        <v>474</v>
      </c>
      <c r="L126" s="13" t="s">
        <v>33</v>
      </c>
      <c r="M126" s="13" t="s">
        <v>34</v>
      </c>
      <c r="N126" s="13" t="s">
        <v>545</v>
      </c>
      <c r="O126" s="13" t="s">
        <v>537</v>
      </c>
      <c r="P126" s="13" t="s">
        <v>225</v>
      </c>
      <c r="Q126" s="13" t="s">
        <v>277</v>
      </c>
      <c r="R126" s="103">
        <v>2</v>
      </c>
      <c r="S126" s="104">
        <v>176750.36</v>
      </c>
      <c r="T126" s="104"/>
      <c r="U126" s="104">
        <f t="shared" si="18"/>
        <v>0</v>
      </c>
      <c r="V126" s="13"/>
      <c r="W126" s="13">
        <v>2015</v>
      </c>
      <c r="X126" s="13" t="s">
        <v>590</v>
      </c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</row>
    <row r="127" spans="1:38" s="108" customFormat="1" ht="63" x14ac:dyDescent="0.25">
      <c r="A127" s="94" t="s">
        <v>589</v>
      </c>
      <c r="B127" s="28" t="s">
        <v>532</v>
      </c>
      <c r="C127" s="28" t="s">
        <v>317</v>
      </c>
      <c r="D127" s="35" t="s">
        <v>318</v>
      </c>
      <c r="E127" s="28" t="s">
        <v>275</v>
      </c>
      <c r="F127" s="28" t="s">
        <v>348</v>
      </c>
      <c r="G127" s="28" t="s">
        <v>475</v>
      </c>
      <c r="H127" s="28">
        <v>0</v>
      </c>
      <c r="I127" s="28">
        <v>710000000</v>
      </c>
      <c r="J127" s="28" t="s">
        <v>507</v>
      </c>
      <c r="K127" s="28" t="s">
        <v>628</v>
      </c>
      <c r="L127" s="28" t="s">
        <v>33</v>
      </c>
      <c r="M127" s="28" t="s">
        <v>34</v>
      </c>
      <c r="N127" s="28" t="s">
        <v>578</v>
      </c>
      <c r="O127" s="28" t="s">
        <v>548</v>
      </c>
      <c r="P127" s="28" t="s">
        <v>225</v>
      </c>
      <c r="Q127" s="28" t="s">
        <v>277</v>
      </c>
      <c r="R127" s="48">
        <v>4</v>
      </c>
      <c r="S127" s="106">
        <v>133165.18</v>
      </c>
      <c r="T127" s="106">
        <f t="shared" ref="T127" si="83">S127*R127</f>
        <v>532660.72</v>
      </c>
      <c r="U127" s="106">
        <f t="shared" ref="U127" si="84">T127*1.12</f>
        <v>596580.00640000007</v>
      </c>
      <c r="V127" s="28"/>
      <c r="W127" s="28">
        <v>2015</v>
      </c>
      <c r="X127" s="28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</row>
    <row r="128" spans="1:38" s="101" customFormat="1" ht="63" x14ac:dyDescent="0.25">
      <c r="A128" s="94" t="s">
        <v>448</v>
      </c>
      <c r="B128" s="13" t="s">
        <v>532</v>
      </c>
      <c r="C128" s="13" t="s">
        <v>335</v>
      </c>
      <c r="D128" s="169" t="s">
        <v>336</v>
      </c>
      <c r="E128" s="13" t="s">
        <v>275</v>
      </c>
      <c r="F128" s="13" t="s">
        <v>348</v>
      </c>
      <c r="G128" s="13" t="s">
        <v>475</v>
      </c>
      <c r="H128" s="13">
        <v>0</v>
      </c>
      <c r="I128" s="13">
        <v>710000000</v>
      </c>
      <c r="J128" s="13" t="s">
        <v>31</v>
      </c>
      <c r="K128" s="13" t="s">
        <v>474</v>
      </c>
      <c r="L128" s="13" t="s">
        <v>33</v>
      </c>
      <c r="M128" s="13" t="s">
        <v>34</v>
      </c>
      <c r="N128" s="13" t="s">
        <v>545</v>
      </c>
      <c r="O128" s="13" t="s">
        <v>537</v>
      </c>
      <c r="P128" s="13" t="s">
        <v>225</v>
      </c>
      <c r="Q128" s="13" t="s">
        <v>277</v>
      </c>
      <c r="R128" s="103">
        <v>20</v>
      </c>
      <c r="S128" s="104">
        <v>29215.61</v>
      </c>
      <c r="T128" s="104"/>
      <c r="U128" s="104">
        <f t="shared" si="18"/>
        <v>0</v>
      </c>
      <c r="V128" s="13"/>
      <c r="W128" s="13">
        <v>2015</v>
      </c>
      <c r="X128" s="13" t="s">
        <v>576</v>
      </c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</row>
    <row r="129" spans="1:38" s="108" customFormat="1" ht="63" x14ac:dyDescent="0.25">
      <c r="A129" s="94" t="s">
        <v>591</v>
      </c>
      <c r="B129" s="28" t="s">
        <v>532</v>
      </c>
      <c r="C129" s="28" t="s">
        <v>335</v>
      </c>
      <c r="D129" s="35" t="s">
        <v>336</v>
      </c>
      <c r="E129" s="28" t="s">
        <v>275</v>
      </c>
      <c r="F129" s="28" t="s">
        <v>348</v>
      </c>
      <c r="G129" s="28" t="s">
        <v>475</v>
      </c>
      <c r="H129" s="28">
        <v>0</v>
      </c>
      <c r="I129" s="28">
        <v>710000000</v>
      </c>
      <c r="J129" s="28" t="s">
        <v>507</v>
      </c>
      <c r="K129" s="28" t="s">
        <v>628</v>
      </c>
      <c r="L129" s="28" t="s">
        <v>33</v>
      </c>
      <c r="M129" s="28" t="s">
        <v>34</v>
      </c>
      <c r="N129" s="28" t="s">
        <v>578</v>
      </c>
      <c r="O129" s="28" t="s">
        <v>548</v>
      </c>
      <c r="P129" s="28" t="s">
        <v>225</v>
      </c>
      <c r="Q129" s="28" t="s">
        <v>277</v>
      </c>
      <c r="R129" s="48">
        <v>20</v>
      </c>
      <c r="S129" s="106">
        <v>34282.14</v>
      </c>
      <c r="T129" s="106">
        <f t="shared" ref="T129" si="85">S129*R129</f>
        <v>685642.8</v>
      </c>
      <c r="U129" s="106">
        <f t="shared" ref="U129" si="86">T129*1.12</f>
        <v>767919.9360000001</v>
      </c>
      <c r="V129" s="28"/>
      <c r="W129" s="28">
        <v>2015</v>
      </c>
      <c r="X129" s="28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</row>
    <row r="130" spans="1:38" s="101" customFormat="1" ht="63" x14ac:dyDescent="0.25">
      <c r="A130" s="94" t="s">
        <v>449</v>
      </c>
      <c r="B130" s="13" t="s">
        <v>532</v>
      </c>
      <c r="C130" s="13" t="s">
        <v>335</v>
      </c>
      <c r="D130" s="169" t="s">
        <v>336</v>
      </c>
      <c r="E130" s="13" t="s">
        <v>275</v>
      </c>
      <c r="F130" s="13" t="s">
        <v>348</v>
      </c>
      <c r="G130" s="13" t="s">
        <v>475</v>
      </c>
      <c r="H130" s="13">
        <v>0</v>
      </c>
      <c r="I130" s="13">
        <v>710000000</v>
      </c>
      <c r="J130" s="13" t="s">
        <v>31</v>
      </c>
      <c r="K130" s="13" t="s">
        <v>474</v>
      </c>
      <c r="L130" s="13" t="s">
        <v>33</v>
      </c>
      <c r="M130" s="13" t="s">
        <v>34</v>
      </c>
      <c r="N130" s="13" t="s">
        <v>545</v>
      </c>
      <c r="O130" s="13" t="s">
        <v>537</v>
      </c>
      <c r="P130" s="13" t="s">
        <v>225</v>
      </c>
      <c r="Q130" s="13" t="s">
        <v>277</v>
      </c>
      <c r="R130" s="103">
        <v>6</v>
      </c>
      <c r="S130" s="104">
        <v>52468.23</v>
      </c>
      <c r="T130" s="104"/>
      <c r="U130" s="104">
        <f t="shared" si="18"/>
        <v>0</v>
      </c>
      <c r="V130" s="13"/>
      <c r="W130" s="13">
        <v>2015</v>
      </c>
      <c r="X130" s="13" t="s">
        <v>576</v>
      </c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</row>
    <row r="131" spans="1:38" s="108" customFormat="1" ht="63" x14ac:dyDescent="0.25">
      <c r="A131" s="94" t="s">
        <v>592</v>
      </c>
      <c r="B131" s="28" t="s">
        <v>532</v>
      </c>
      <c r="C131" s="28" t="s">
        <v>335</v>
      </c>
      <c r="D131" s="35" t="s">
        <v>336</v>
      </c>
      <c r="E131" s="28" t="s">
        <v>275</v>
      </c>
      <c r="F131" s="28" t="s">
        <v>348</v>
      </c>
      <c r="G131" s="28" t="s">
        <v>475</v>
      </c>
      <c r="H131" s="28">
        <v>0</v>
      </c>
      <c r="I131" s="28">
        <v>710000000</v>
      </c>
      <c r="J131" s="28" t="s">
        <v>507</v>
      </c>
      <c r="K131" s="28" t="s">
        <v>628</v>
      </c>
      <c r="L131" s="28" t="s">
        <v>33</v>
      </c>
      <c r="M131" s="28" t="s">
        <v>34</v>
      </c>
      <c r="N131" s="28" t="s">
        <v>578</v>
      </c>
      <c r="O131" s="28" t="s">
        <v>548</v>
      </c>
      <c r="P131" s="28" t="s">
        <v>225</v>
      </c>
      <c r="Q131" s="28" t="s">
        <v>277</v>
      </c>
      <c r="R131" s="48">
        <v>6</v>
      </c>
      <c r="S131" s="106">
        <v>61575</v>
      </c>
      <c r="T131" s="106">
        <f t="shared" ref="T131" si="87">S131*R131</f>
        <v>369450</v>
      </c>
      <c r="U131" s="106">
        <f t="shared" ref="U131" si="88">T131*1.12</f>
        <v>413784.00000000006</v>
      </c>
      <c r="V131" s="28"/>
      <c r="W131" s="28">
        <v>2015</v>
      </c>
      <c r="X131" s="28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</row>
    <row r="132" spans="1:38" s="101" customFormat="1" ht="63" x14ac:dyDescent="0.25">
      <c r="A132" s="94" t="s">
        <v>450</v>
      </c>
      <c r="B132" s="13" t="s">
        <v>532</v>
      </c>
      <c r="C132" s="13" t="s">
        <v>362</v>
      </c>
      <c r="D132" s="169" t="s">
        <v>360</v>
      </c>
      <c r="E132" s="13" t="s">
        <v>363</v>
      </c>
      <c r="F132" s="13" t="s">
        <v>348</v>
      </c>
      <c r="G132" s="13" t="s">
        <v>475</v>
      </c>
      <c r="H132" s="13">
        <v>0</v>
      </c>
      <c r="I132" s="13">
        <v>710000000</v>
      </c>
      <c r="J132" s="13" t="s">
        <v>31</v>
      </c>
      <c r="K132" s="13" t="s">
        <v>474</v>
      </c>
      <c r="L132" s="13" t="s">
        <v>33</v>
      </c>
      <c r="M132" s="13" t="s">
        <v>34</v>
      </c>
      <c r="N132" s="13" t="s">
        <v>545</v>
      </c>
      <c r="O132" s="13" t="s">
        <v>537</v>
      </c>
      <c r="P132" s="13" t="s">
        <v>225</v>
      </c>
      <c r="Q132" s="13" t="s">
        <v>277</v>
      </c>
      <c r="R132" s="103">
        <v>6</v>
      </c>
      <c r="S132" s="104">
        <v>9560.57</v>
      </c>
      <c r="T132" s="104"/>
      <c r="U132" s="104">
        <f t="shared" si="18"/>
        <v>0</v>
      </c>
      <c r="V132" s="13"/>
      <c r="W132" s="13">
        <v>2015</v>
      </c>
      <c r="X132" s="13" t="s">
        <v>576</v>
      </c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</row>
    <row r="133" spans="1:38" s="108" customFormat="1" ht="63" x14ac:dyDescent="0.25">
      <c r="A133" s="94" t="s">
        <v>593</v>
      </c>
      <c r="B133" s="28" t="s">
        <v>532</v>
      </c>
      <c r="C133" s="28" t="s">
        <v>362</v>
      </c>
      <c r="D133" s="35" t="s">
        <v>360</v>
      </c>
      <c r="E133" s="28" t="s">
        <v>363</v>
      </c>
      <c r="F133" s="28" t="s">
        <v>348</v>
      </c>
      <c r="G133" s="28" t="s">
        <v>475</v>
      </c>
      <c r="H133" s="28">
        <v>0</v>
      </c>
      <c r="I133" s="28">
        <v>710000000</v>
      </c>
      <c r="J133" s="28" t="s">
        <v>507</v>
      </c>
      <c r="K133" s="28" t="s">
        <v>628</v>
      </c>
      <c r="L133" s="28" t="s">
        <v>33</v>
      </c>
      <c r="M133" s="28" t="s">
        <v>34</v>
      </c>
      <c r="N133" s="28" t="s">
        <v>578</v>
      </c>
      <c r="O133" s="28" t="s">
        <v>548</v>
      </c>
      <c r="P133" s="28" t="s">
        <v>225</v>
      </c>
      <c r="Q133" s="28" t="s">
        <v>277</v>
      </c>
      <c r="R133" s="48">
        <v>6</v>
      </c>
      <c r="S133" s="106">
        <v>11219.64</v>
      </c>
      <c r="T133" s="106">
        <f t="shared" ref="T133" si="89">S133*R133</f>
        <v>67317.84</v>
      </c>
      <c r="U133" s="106">
        <f t="shared" ref="U133" si="90">T133*1.12</f>
        <v>75395.980800000005</v>
      </c>
      <c r="V133" s="28"/>
      <c r="W133" s="28">
        <v>2015</v>
      </c>
      <c r="X133" s="28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</row>
    <row r="134" spans="1:38" s="101" customFormat="1" ht="63" x14ac:dyDescent="0.25">
      <c r="A134" s="94" t="s">
        <v>451</v>
      </c>
      <c r="B134" s="13" t="s">
        <v>532</v>
      </c>
      <c r="C134" s="13" t="s">
        <v>278</v>
      </c>
      <c r="D134" s="169" t="s">
        <v>279</v>
      </c>
      <c r="E134" s="13" t="s">
        <v>275</v>
      </c>
      <c r="F134" s="13" t="s">
        <v>348</v>
      </c>
      <c r="G134" s="13" t="s">
        <v>475</v>
      </c>
      <c r="H134" s="13">
        <v>0</v>
      </c>
      <c r="I134" s="13">
        <v>710000000</v>
      </c>
      <c r="J134" s="13" t="s">
        <v>31</v>
      </c>
      <c r="K134" s="13" t="s">
        <v>474</v>
      </c>
      <c r="L134" s="13" t="s">
        <v>33</v>
      </c>
      <c r="M134" s="13" t="s">
        <v>34</v>
      </c>
      <c r="N134" s="13" t="s">
        <v>545</v>
      </c>
      <c r="O134" s="13" t="s">
        <v>537</v>
      </c>
      <c r="P134" s="13" t="s">
        <v>225</v>
      </c>
      <c r="Q134" s="13" t="s">
        <v>277</v>
      </c>
      <c r="R134" s="103">
        <v>2</v>
      </c>
      <c r="S134" s="104">
        <v>1060.71</v>
      </c>
      <c r="T134" s="104"/>
      <c r="U134" s="104">
        <f t="shared" si="18"/>
        <v>0</v>
      </c>
      <c r="V134" s="13"/>
      <c r="W134" s="13">
        <v>2015</v>
      </c>
      <c r="X134" s="13" t="s">
        <v>576</v>
      </c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</row>
    <row r="135" spans="1:38" s="108" customFormat="1" ht="63" x14ac:dyDescent="0.25">
      <c r="A135" s="94" t="s">
        <v>594</v>
      </c>
      <c r="B135" s="28" t="s">
        <v>532</v>
      </c>
      <c r="C135" s="28" t="s">
        <v>278</v>
      </c>
      <c r="D135" s="35" t="s">
        <v>279</v>
      </c>
      <c r="E135" s="28" t="s">
        <v>275</v>
      </c>
      <c r="F135" s="28" t="s">
        <v>348</v>
      </c>
      <c r="G135" s="28" t="s">
        <v>475</v>
      </c>
      <c r="H135" s="28">
        <v>0</v>
      </c>
      <c r="I135" s="28">
        <v>710000000</v>
      </c>
      <c r="J135" s="28" t="s">
        <v>507</v>
      </c>
      <c r="K135" s="28" t="s">
        <v>628</v>
      </c>
      <c r="L135" s="28" t="s">
        <v>33</v>
      </c>
      <c r="M135" s="28" t="s">
        <v>34</v>
      </c>
      <c r="N135" s="28" t="s">
        <v>578</v>
      </c>
      <c r="O135" s="28" t="s">
        <v>548</v>
      </c>
      <c r="P135" s="28" t="s">
        <v>225</v>
      </c>
      <c r="Q135" s="28" t="s">
        <v>277</v>
      </c>
      <c r="R135" s="48">
        <v>2</v>
      </c>
      <c r="S135" s="106">
        <v>947.32</v>
      </c>
      <c r="T135" s="106">
        <f t="shared" ref="T135" si="91">S135*R135</f>
        <v>1894.64</v>
      </c>
      <c r="U135" s="106">
        <f t="shared" ref="U135" si="92">T135*1.12</f>
        <v>2121.9968000000003</v>
      </c>
      <c r="V135" s="28"/>
      <c r="W135" s="28">
        <v>2015</v>
      </c>
      <c r="X135" s="28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</row>
    <row r="136" spans="1:38" s="101" customFormat="1" ht="63" x14ac:dyDescent="0.25">
      <c r="A136" s="94" t="s">
        <v>452</v>
      </c>
      <c r="B136" s="13" t="s">
        <v>532</v>
      </c>
      <c r="C136" s="13" t="s">
        <v>364</v>
      </c>
      <c r="D136" s="169" t="s">
        <v>365</v>
      </c>
      <c r="E136" s="13" t="s">
        <v>275</v>
      </c>
      <c r="F136" s="13" t="s">
        <v>348</v>
      </c>
      <c r="G136" s="13" t="s">
        <v>475</v>
      </c>
      <c r="H136" s="13">
        <v>0</v>
      </c>
      <c r="I136" s="13">
        <v>710000000</v>
      </c>
      <c r="J136" s="13" t="s">
        <v>31</v>
      </c>
      <c r="K136" s="13" t="s">
        <v>474</v>
      </c>
      <c r="L136" s="13" t="s">
        <v>33</v>
      </c>
      <c r="M136" s="13" t="s">
        <v>34</v>
      </c>
      <c r="N136" s="13" t="s">
        <v>545</v>
      </c>
      <c r="O136" s="13" t="s">
        <v>537</v>
      </c>
      <c r="P136" s="13" t="s">
        <v>225</v>
      </c>
      <c r="Q136" s="13" t="s">
        <v>277</v>
      </c>
      <c r="R136" s="103">
        <v>2</v>
      </c>
      <c r="S136" s="104">
        <v>67212.160000000003</v>
      </c>
      <c r="T136" s="104"/>
      <c r="U136" s="104">
        <f t="shared" si="18"/>
        <v>0</v>
      </c>
      <c r="V136" s="13"/>
      <c r="W136" s="13">
        <v>2015</v>
      </c>
      <c r="X136" s="13" t="s">
        <v>576</v>
      </c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</row>
    <row r="137" spans="1:38" s="108" customFormat="1" ht="63" x14ac:dyDescent="0.25">
      <c r="A137" s="94" t="s">
        <v>595</v>
      </c>
      <c r="B137" s="28" t="s">
        <v>532</v>
      </c>
      <c r="C137" s="28" t="s">
        <v>364</v>
      </c>
      <c r="D137" s="35" t="s">
        <v>365</v>
      </c>
      <c r="E137" s="28" t="s">
        <v>275</v>
      </c>
      <c r="F137" s="28" t="s">
        <v>348</v>
      </c>
      <c r="G137" s="28" t="s">
        <v>475</v>
      </c>
      <c r="H137" s="28">
        <v>0</v>
      </c>
      <c r="I137" s="28">
        <v>710000000</v>
      </c>
      <c r="J137" s="28" t="s">
        <v>507</v>
      </c>
      <c r="K137" s="28" t="s">
        <v>628</v>
      </c>
      <c r="L137" s="28" t="s">
        <v>33</v>
      </c>
      <c r="M137" s="28" t="s">
        <v>34</v>
      </c>
      <c r="N137" s="28" t="s">
        <v>578</v>
      </c>
      <c r="O137" s="28" t="s">
        <v>548</v>
      </c>
      <c r="P137" s="28" t="s">
        <v>225</v>
      </c>
      <c r="Q137" s="28" t="s">
        <v>277</v>
      </c>
      <c r="R137" s="48">
        <v>2</v>
      </c>
      <c r="S137" s="106">
        <v>78876.789999999994</v>
      </c>
      <c r="T137" s="106">
        <f t="shared" ref="T137" si="93">S137*R137</f>
        <v>157753.57999999999</v>
      </c>
      <c r="U137" s="106">
        <f t="shared" ref="U137" si="94">T137*1.12</f>
        <v>176684.00959999999</v>
      </c>
      <c r="V137" s="28"/>
      <c r="W137" s="28">
        <v>2015</v>
      </c>
      <c r="X137" s="28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</row>
    <row r="138" spans="1:38" s="101" customFormat="1" ht="63" x14ac:dyDescent="0.25">
      <c r="A138" s="94" t="s">
        <v>453</v>
      </c>
      <c r="B138" s="13" t="s">
        <v>532</v>
      </c>
      <c r="C138" s="13" t="s">
        <v>335</v>
      </c>
      <c r="D138" s="169" t="s">
        <v>336</v>
      </c>
      <c r="E138" s="13" t="s">
        <v>275</v>
      </c>
      <c r="F138" s="13" t="s">
        <v>348</v>
      </c>
      <c r="G138" s="13" t="s">
        <v>475</v>
      </c>
      <c r="H138" s="13">
        <v>0</v>
      </c>
      <c r="I138" s="13">
        <v>710000000</v>
      </c>
      <c r="J138" s="13" t="s">
        <v>31</v>
      </c>
      <c r="K138" s="13" t="s">
        <v>474</v>
      </c>
      <c r="L138" s="13" t="s">
        <v>33</v>
      </c>
      <c r="M138" s="13" t="s">
        <v>34</v>
      </c>
      <c r="N138" s="13" t="s">
        <v>545</v>
      </c>
      <c r="O138" s="13" t="s">
        <v>537</v>
      </c>
      <c r="P138" s="13" t="s">
        <v>225</v>
      </c>
      <c r="Q138" s="13" t="s">
        <v>277</v>
      </c>
      <c r="R138" s="103">
        <v>8</v>
      </c>
      <c r="S138" s="104">
        <v>65583.960000000006</v>
      </c>
      <c r="T138" s="104"/>
      <c r="U138" s="104">
        <f t="shared" si="18"/>
        <v>0</v>
      </c>
      <c r="V138" s="13"/>
      <c r="W138" s="13">
        <v>2015</v>
      </c>
      <c r="X138" s="13" t="s">
        <v>576</v>
      </c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</row>
    <row r="139" spans="1:38" s="108" customFormat="1" ht="63" x14ac:dyDescent="0.25">
      <c r="A139" s="94" t="s">
        <v>596</v>
      </c>
      <c r="B139" s="28" t="s">
        <v>532</v>
      </c>
      <c r="C139" s="28" t="s">
        <v>335</v>
      </c>
      <c r="D139" s="35" t="s">
        <v>336</v>
      </c>
      <c r="E139" s="28" t="s">
        <v>275</v>
      </c>
      <c r="F139" s="28" t="s">
        <v>348</v>
      </c>
      <c r="G139" s="28" t="s">
        <v>475</v>
      </c>
      <c r="H139" s="28">
        <v>0</v>
      </c>
      <c r="I139" s="28">
        <v>710000000</v>
      </c>
      <c r="J139" s="28" t="s">
        <v>507</v>
      </c>
      <c r="K139" s="28" t="s">
        <v>628</v>
      </c>
      <c r="L139" s="28" t="s">
        <v>33</v>
      </c>
      <c r="M139" s="28" t="s">
        <v>34</v>
      </c>
      <c r="N139" s="28" t="s">
        <v>578</v>
      </c>
      <c r="O139" s="28" t="s">
        <v>548</v>
      </c>
      <c r="P139" s="28" t="s">
        <v>225</v>
      </c>
      <c r="Q139" s="28" t="s">
        <v>277</v>
      </c>
      <c r="R139" s="48">
        <v>8</v>
      </c>
      <c r="S139" s="106">
        <v>76957.14</v>
      </c>
      <c r="T139" s="106">
        <f t="shared" ref="T139" si="95">S139*R139</f>
        <v>615657.12</v>
      </c>
      <c r="U139" s="106">
        <f t="shared" ref="U139" si="96">T139*1.12</f>
        <v>689535.97440000006</v>
      </c>
      <c r="V139" s="28"/>
      <c r="W139" s="28">
        <v>2015</v>
      </c>
      <c r="X139" s="28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</row>
    <row r="140" spans="1:38" s="101" customFormat="1" ht="63" x14ac:dyDescent="0.25">
      <c r="A140" s="94" t="s">
        <v>454</v>
      </c>
      <c r="B140" s="13" t="s">
        <v>532</v>
      </c>
      <c r="C140" s="13" t="s">
        <v>359</v>
      </c>
      <c r="D140" s="169" t="s">
        <v>360</v>
      </c>
      <c r="E140" s="13" t="s">
        <v>361</v>
      </c>
      <c r="F140" s="13" t="s">
        <v>348</v>
      </c>
      <c r="G140" s="13" t="s">
        <v>475</v>
      </c>
      <c r="H140" s="13">
        <v>0</v>
      </c>
      <c r="I140" s="13">
        <v>710000000</v>
      </c>
      <c r="J140" s="13" t="s">
        <v>31</v>
      </c>
      <c r="K140" s="13" t="s">
        <v>474</v>
      </c>
      <c r="L140" s="13" t="s">
        <v>33</v>
      </c>
      <c r="M140" s="13" t="s">
        <v>34</v>
      </c>
      <c r="N140" s="13" t="s">
        <v>545</v>
      </c>
      <c r="O140" s="13" t="s">
        <v>537</v>
      </c>
      <c r="P140" s="13" t="s">
        <v>225</v>
      </c>
      <c r="Q140" s="13" t="s">
        <v>277</v>
      </c>
      <c r="R140" s="103">
        <v>4</v>
      </c>
      <c r="S140" s="104">
        <v>37830.379999999997</v>
      </c>
      <c r="T140" s="104"/>
      <c r="U140" s="104">
        <f t="shared" si="18"/>
        <v>0</v>
      </c>
      <c r="V140" s="13"/>
      <c r="W140" s="13">
        <v>2015</v>
      </c>
      <c r="X140" s="13" t="s">
        <v>576</v>
      </c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</row>
    <row r="141" spans="1:38" s="108" customFormat="1" ht="63" x14ac:dyDescent="0.25">
      <c r="A141" s="94" t="s">
        <v>454</v>
      </c>
      <c r="B141" s="28" t="s">
        <v>532</v>
      </c>
      <c r="C141" s="28" t="s">
        <v>359</v>
      </c>
      <c r="D141" s="35" t="s">
        <v>360</v>
      </c>
      <c r="E141" s="28" t="s">
        <v>361</v>
      </c>
      <c r="F141" s="28" t="s">
        <v>348</v>
      </c>
      <c r="G141" s="28" t="s">
        <v>475</v>
      </c>
      <c r="H141" s="28">
        <v>0</v>
      </c>
      <c r="I141" s="28">
        <v>710000000</v>
      </c>
      <c r="J141" s="28" t="s">
        <v>507</v>
      </c>
      <c r="K141" s="28" t="s">
        <v>628</v>
      </c>
      <c r="L141" s="28" t="s">
        <v>33</v>
      </c>
      <c r="M141" s="28" t="s">
        <v>34</v>
      </c>
      <c r="N141" s="28" t="s">
        <v>578</v>
      </c>
      <c r="O141" s="28" t="s">
        <v>548</v>
      </c>
      <c r="P141" s="28" t="s">
        <v>225</v>
      </c>
      <c r="Q141" s="28" t="s">
        <v>277</v>
      </c>
      <c r="R141" s="48">
        <v>4</v>
      </c>
      <c r="S141" s="106">
        <v>44395.54</v>
      </c>
      <c r="T141" s="106">
        <f t="shared" ref="T141" si="97">S141*R141</f>
        <v>177582.16</v>
      </c>
      <c r="U141" s="106">
        <f t="shared" ref="U141" si="98">T141*1.12</f>
        <v>198892.01920000001</v>
      </c>
      <c r="V141" s="28"/>
      <c r="W141" s="28">
        <v>2015</v>
      </c>
      <c r="X141" s="28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</row>
    <row r="142" spans="1:38" s="101" customFormat="1" ht="63" x14ac:dyDescent="0.25">
      <c r="A142" s="94" t="s">
        <v>455</v>
      </c>
      <c r="B142" s="13" t="s">
        <v>532</v>
      </c>
      <c r="C142" s="13" t="s">
        <v>349</v>
      </c>
      <c r="D142" s="169" t="s">
        <v>350</v>
      </c>
      <c r="E142" s="13" t="s">
        <v>351</v>
      </c>
      <c r="F142" s="13" t="s">
        <v>348</v>
      </c>
      <c r="G142" s="13" t="s">
        <v>475</v>
      </c>
      <c r="H142" s="13">
        <v>0</v>
      </c>
      <c r="I142" s="13">
        <v>710000000</v>
      </c>
      <c r="J142" s="13" t="s">
        <v>31</v>
      </c>
      <c r="K142" s="13" t="s">
        <v>474</v>
      </c>
      <c r="L142" s="13" t="s">
        <v>33</v>
      </c>
      <c r="M142" s="13" t="s">
        <v>34</v>
      </c>
      <c r="N142" s="13" t="s">
        <v>545</v>
      </c>
      <c r="O142" s="13" t="s">
        <v>537</v>
      </c>
      <c r="P142" s="13" t="s">
        <v>225</v>
      </c>
      <c r="Q142" s="13" t="s">
        <v>277</v>
      </c>
      <c r="R142" s="103">
        <v>2</v>
      </c>
      <c r="S142" s="104">
        <v>53385.749999999993</v>
      </c>
      <c r="T142" s="104"/>
      <c r="U142" s="104">
        <f t="shared" si="18"/>
        <v>0</v>
      </c>
      <c r="V142" s="13"/>
      <c r="W142" s="13">
        <v>2015</v>
      </c>
      <c r="X142" s="13" t="s">
        <v>576</v>
      </c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</row>
    <row r="143" spans="1:38" s="108" customFormat="1" ht="63" x14ac:dyDescent="0.25">
      <c r="A143" s="94" t="s">
        <v>597</v>
      </c>
      <c r="B143" s="28" t="s">
        <v>532</v>
      </c>
      <c r="C143" s="28" t="s">
        <v>349</v>
      </c>
      <c r="D143" s="35" t="s">
        <v>350</v>
      </c>
      <c r="E143" s="28" t="s">
        <v>351</v>
      </c>
      <c r="F143" s="28" t="s">
        <v>348</v>
      </c>
      <c r="G143" s="28" t="s">
        <v>475</v>
      </c>
      <c r="H143" s="28">
        <v>0</v>
      </c>
      <c r="I143" s="28">
        <v>710000000</v>
      </c>
      <c r="J143" s="28" t="s">
        <v>507</v>
      </c>
      <c r="K143" s="28" t="s">
        <v>628</v>
      </c>
      <c r="L143" s="28" t="s">
        <v>33</v>
      </c>
      <c r="M143" s="28" t="s">
        <v>34</v>
      </c>
      <c r="N143" s="28" t="s">
        <v>578</v>
      </c>
      <c r="O143" s="28" t="s">
        <v>548</v>
      </c>
      <c r="P143" s="28" t="s">
        <v>225</v>
      </c>
      <c r="Q143" s="28" t="s">
        <v>277</v>
      </c>
      <c r="R143" s="48">
        <v>2</v>
      </c>
      <c r="S143" s="106">
        <v>62650</v>
      </c>
      <c r="T143" s="106">
        <f t="shared" ref="T143" si="99">S143*R143</f>
        <v>125300</v>
      </c>
      <c r="U143" s="106">
        <f t="shared" ref="U143" si="100">T143*1.12</f>
        <v>140336</v>
      </c>
      <c r="V143" s="28"/>
      <c r="W143" s="28">
        <v>2015</v>
      </c>
      <c r="X143" s="28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</row>
    <row r="144" spans="1:38" s="101" customFormat="1" ht="63" x14ac:dyDescent="0.25">
      <c r="A144" s="94" t="s">
        <v>456</v>
      </c>
      <c r="B144" s="13" t="s">
        <v>532</v>
      </c>
      <c r="C144" s="13" t="s">
        <v>278</v>
      </c>
      <c r="D144" s="169" t="s">
        <v>279</v>
      </c>
      <c r="E144" s="13" t="s">
        <v>275</v>
      </c>
      <c r="F144" s="13" t="s">
        <v>348</v>
      </c>
      <c r="G144" s="13" t="s">
        <v>475</v>
      </c>
      <c r="H144" s="13">
        <v>0</v>
      </c>
      <c r="I144" s="13">
        <v>710000000</v>
      </c>
      <c r="J144" s="13" t="s">
        <v>31</v>
      </c>
      <c r="K144" s="13" t="s">
        <v>474</v>
      </c>
      <c r="L144" s="13" t="s">
        <v>33</v>
      </c>
      <c r="M144" s="13" t="s">
        <v>34</v>
      </c>
      <c r="N144" s="13" t="s">
        <v>545</v>
      </c>
      <c r="O144" s="13" t="s">
        <v>537</v>
      </c>
      <c r="P144" s="13" t="s">
        <v>225</v>
      </c>
      <c r="Q144" s="13" t="s">
        <v>277</v>
      </c>
      <c r="R144" s="103">
        <v>8</v>
      </c>
      <c r="S144" s="104">
        <v>3786.7500000000005</v>
      </c>
      <c r="T144" s="104"/>
      <c r="U144" s="104">
        <f t="shared" si="18"/>
        <v>0</v>
      </c>
      <c r="V144" s="13"/>
      <c r="W144" s="13">
        <v>2015</v>
      </c>
      <c r="X144" s="13" t="s">
        <v>576</v>
      </c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</row>
    <row r="145" spans="1:38" s="108" customFormat="1" ht="63" x14ac:dyDescent="0.25">
      <c r="A145" s="94" t="s">
        <v>598</v>
      </c>
      <c r="B145" s="28" t="s">
        <v>532</v>
      </c>
      <c r="C145" s="28" t="s">
        <v>278</v>
      </c>
      <c r="D145" s="35" t="s">
        <v>279</v>
      </c>
      <c r="E145" s="28" t="s">
        <v>275</v>
      </c>
      <c r="F145" s="28" t="s">
        <v>348</v>
      </c>
      <c r="G145" s="28" t="s">
        <v>475</v>
      </c>
      <c r="H145" s="28">
        <v>0</v>
      </c>
      <c r="I145" s="28">
        <v>710000000</v>
      </c>
      <c r="J145" s="28" t="s">
        <v>507</v>
      </c>
      <c r="K145" s="28" t="s">
        <v>628</v>
      </c>
      <c r="L145" s="28" t="s">
        <v>33</v>
      </c>
      <c r="M145" s="28" t="s">
        <v>34</v>
      </c>
      <c r="N145" s="28" t="s">
        <v>578</v>
      </c>
      <c r="O145" s="28" t="s">
        <v>548</v>
      </c>
      <c r="P145" s="28" t="s">
        <v>225</v>
      </c>
      <c r="Q145" s="28" t="s">
        <v>277</v>
      </c>
      <c r="R145" s="48">
        <v>8</v>
      </c>
      <c r="S145" s="106">
        <v>4441.96</v>
      </c>
      <c r="T145" s="106">
        <f t="shared" ref="T145" si="101">S145*R145</f>
        <v>35535.68</v>
      </c>
      <c r="U145" s="106">
        <f t="shared" ref="U145" si="102">T145*1.12</f>
        <v>39799.961600000002</v>
      </c>
      <c r="V145" s="28"/>
      <c r="W145" s="28">
        <v>2015</v>
      </c>
      <c r="X145" s="28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</row>
    <row r="146" spans="1:38" s="101" customFormat="1" ht="63" x14ac:dyDescent="0.25">
      <c r="A146" s="94" t="s">
        <v>457</v>
      </c>
      <c r="B146" s="13" t="s">
        <v>532</v>
      </c>
      <c r="C146" s="13" t="s">
        <v>358</v>
      </c>
      <c r="D146" s="169" t="s">
        <v>282</v>
      </c>
      <c r="E146" s="13" t="s">
        <v>353</v>
      </c>
      <c r="F146" s="13" t="s">
        <v>348</v>
      </c>
      <c r="G146" s="13" t="s">
        <v>475</v>
      </c>
      <c r="H146" s="13">
        <v>0</v>
      </c>
      <c r="I146" s="13">
        <v>710000000</v>
      </c>
      <c r="J146" s="13" t="s">
        <v>31</v>
      </c>
      <c r="K146" s="13" t="s">
        <v>474</v>
      </c>
      <c r="L146" s="13" t="s">
        <v>33</v>
      </c>
      <c r="M146" s="13" t="s">
        <v>34</v>
      </c>
      <c r="N146" s="13" t="s">
        <v>545</v>
      </c>
      <c r="O146" s="13" t="s">
        <v>537</v>
      </c>
      <c r="P146" s="13" t="s">
        <v>225</v>
      </c>
      <c r="Q146" s="13" t="s">
        <v>277</v>
      </c>
      <c r="R146" s="103">
        <v>2</v>
      </c>
      <c r="S146" s="104">
        <v>285947.36</v>
      </c>
      <c r="T146" s="104"/>
      <c r="U146" s="104">
        <f t="shared" si="18"/>
        <v>0</v>
      </c>
      <c r="V146" s="13"/>
      <c r="W146" s="13">
        <v>2015</v>
      </c>
      <c r="X146" s="13" t="s">
        <v>576</v>
      </c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</row>
    <row r="147" spans="1:38" s="108" customFormat="1" ht="63" x14ac:dyDescent="0.25">
      <c r="A147" s="94" t="s">
        <v>599</v>
      </c>
      <c r="B147" s="28" t="s">
        <v>532</v>
      </c>
      <c r="C147" s="28" t="s">
        <v>358</v>
      </c>
      <c r="D147" s="35" t="s">
        <v>282</v>
      </c>
      <c r="E147" s="28" t="s">
        <v>353</v>
      </c>
      <c r="F147" s="28" t="s">
        <v>348</v>
      </c>
      <c r="G147" s="28" t="s">
        <v>475</v>
      </c>
      <c r="H147" s="28">
        <v>0</v>
      </c>
      <c r="I147" s="28">
        <v>710000000</v>
      </c>
      <c r="J147" s="28" t="s">
        <v>507</v>
      </c>
      <c r="K147" s="28" t="s">
        <v>628</v>
      </c>
      <c r="L147" s="28" t="s">
        <v>33</v>
      </c>
      <c r="M147" s="28" t="s">
        <v>34</v>
      </c>
      <c r="N147" s="28" t="s">
        <v>578</v>
      </c>
      <c r="O147" s="28" t="s">
        <v>548</v>
      </c>
      <c r="P147" s="28" t="s">
        <v>225</v>
      </c>
      <c r="Q147" s="28" t="s">
        <v>277</v>
      </c>
      <c r="R147" s="48">
        <v>2</v>
      </c>
      <c r="S147" s="106">
        <v>335588.39</v>
      </c>
      <c r="T147" s="106">
        <f t="shared" ref="T147" si="103">S147*R147</f>
        <v>671176.78</v>
      </c>
      <c r="U147" s="106">
        <f t="shared" ref="U147" si="104">T147*1.12</f>
        <v>751717.99360000005</v>
      </c>
      <c r="V147" s="28"/>
      <c r="W147" s="28">
        <v>2015</v>
      </c>
      <c r="X147" s="28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38" s="101" customFormat="1" ht="63" x14ac:dyDescent="0.25">
      <c r="A148" s="94" t="s">
        <v>458</v>
      </c>
      <c r="B148" s="13" t="s">
        <v>532</v>
      </c>
      <c r="C148" s="13" t="s">
        <v>359</v>
      </c>
      <c r="D148" s="169" t="s">
        <v>360</v>
      </c>
      <c r="E148" s="13" t="s">
        <v>361</v>
      </c>
      <c r="F148" s="13" t="s">
        <v>348</v>
      </c>
      <c r="G148" s="13" t="s">
        <v>475</v>
      </c>
      <c r="H148" s="13">
        <v>0</v>
      </c>
      <c r="I148" s="13">
        <v>710000000</v>
      </c>
      <c r="J148" s="13" t="s">
        <v>31</v>
      </c>
      <c r="K148" s="13" t="s">
        <v>474</v>
      </c>
      <c r="L148" s="13" t="s">
        <v>33</v>
      </c>
      <c r="M148" s="13" t="s">
        <v>34</v>
      </c>
      <c r="N148" s="13" t="s">
        <v>545</v>
      </c>
      <c r="O148" s="13" t="s">
        <v>537</v>
      </c>
      <c r="P148" s="13" t="s">
        <v>225</v>
      </c>
      <c r="Q148" s="13" t="s">
        <v>277</v>
      </c>
      <c r="R148" s="103">
        <v>14</v>
      </c>
      <c r="S148" s="104">
        <v>54743.46</v>
      </c>
      <c r="T148" s="104"/>
      <c r="U148" s="104">
        <f t="shared" si="18"/>
        <v>0</v>
      </c>
      <c r="V148" s="13"/>
      <c r="W148" s="13">
        <v>2015</v>
      </c>
      <c r="X148" s="13" t="s">
        <v>576</v>
      </c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</row>
    <row r="149" spans="1:38" s="108" customFormat="1" ht="63" x14ac:dyDescent="0.25">
      <c r="A149" s="94" t="s">
        <v>600</v>
      </c>
      <c r="B149" s="28" t="s">
        <v>532</v>
      </c>
      <c r="C149" s="28" t="s">
        <v>359</v>
      </c>
      <c r="D149" s="35" t="s">
        <v>360</v>
      </c>
      <c r="E149" s="28" t="s">
        <v>361</v>
      </c>
      <c r="F149" s="28" t="s">
        <v>348</v>
      </c>
      <c r="G149" s="28" t="s">
        <v>475</v>
      </c>
      <c r="H149" s="28">
        <v>0</v>
      </c>
      <c r="I149" s="28">
        <v>710000000</v>
      </c>
      <c r="J149" s="28" t="s">
        <v>507</v>
      </c>
      <c r="K149" s="28" t="s">
        <v>628</v>
      </c>
      <c r="L149" s="28" t="s">
        <v>33</v>
      </c>
      <c r="M149" s="28" t="s">
        <v>34</v>
      </c>
      <c r="N149" s="28" t="s">
        <v>578</v>
      </c>
      <c r="O149" s="28" t="s">
        <v>548</v>
      </c>
      <c r="P149" s="28" t="s">
        <v>225</v>
      </c>
      <c r="Q149" s="28" t="s">
        <v>277</v>
      </c>
      <c r="R149" s="48">
        <v>14</v>
      </c>
      <c r="S149" s="106">
        <v>64241.96</v>
      </c>
      <c r="T149" s="106">
        <f t="shared" ref="T149" si="105">S149*R149</f>
        <v>899387.44</v>
      </c>
      <c r="U149" s="106">
        <f t="shared" ref="U149" si="106">T149*1.12</f>
        <v>1007313.9328000001</v>
      </c>
      <c r="V149" s="28"/>
      <c r="W149" s="28">
        <v>2015</v>
      </c>
      <c r="X149" s="28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38" s="101" customFormat="1" ht="63" x14ac:dyDescent="0.25">
      <c r="A150" s="94" t="s">
        <v>459</v>
      </c>
      <c r="B150" s="13" t="s">
        <v>532</v>
      </c>
      <c r="C150" s="13" t="s">
        <v>358</v>
      </c>
      <c r="D150" s="169" t="s">
        <v>282</v>
      </c>
      <c r="E150" s="13" t="s">
        <v>353</v>
      </c>
      <c r="F150" s="13" t="s">
        <v>348</v>
      </c>
      <c r="G150" s="13" t="s">
        <v>475</v>
      </c>
      <c r="H150" s="13">
        <v>0</v>
      </c>
      <c r="I150" s="13">
        <v>710000000</v>
      </c>
      <c r="J150" s="13" t="s">
        <v>31</v>
      </c>
      <c r="K150" s="13" t="s">
        <v>474</v>
      </c>
      <c r="L150" s="13" t="s">
        <v>33</v>
      </c>
      <c r="M150" s="13" t="s">
        <v>34</v>
      </c>
      <c r="N150" s="13" t="s">
        <v>545</v>
      </c>
      <c r="O150" s="13" t="s">
        <v>537</v>
      </c>
      <c r="P150" s="13" t="s">
        <v>225</v>
      </c>
      <c r="Q150" s="13" t="s">
        <v>277</v>
      </c>
      <c r="R150" s="103">
        <v>2</v>
      </c>
      <c r="S150" s="104">
        <v>182706.27</v>
      </c>
      <c r="T150" s="104"/>
      <c r="U150" s="104">
        <f t="shared" si="18"/>
        <v>0</v>
      </c>
      <c r="V150" s="13"/>
      <c r="W150" s="13">
        <v>2015</v>
      </c>
      <c r="X150" s="13" t="s">
        <v>576</v>
      </c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</row>
    <row r="151" spans="1:38" s="108" customFormat="1" ht="63" x14ac:dyDescent="0.25">
      <c r="A151" s="94" t="s">
        <v>601</v>
      </c>
      <c r="B151" s="28" t="s">
        <v>532</v>
      </c>
      <c r="C151" s="28" t="s">
        <v>358</v>
      </c>
      <c r="D151" s="35" t="s">
        <v>282</v>
      </c>
      <c r="E151" s="28" t="s">
        <v>353</v>
      </c>
      <c r="F151" s="28" t="s">
        <v>348</v>
      </c>
      <c r="G151" s="28" t="s">
        <v>475</v>
      </c>
      <c r="H151" s="28">
        <v>0</v>
      </c>
      <c r="I151" s="28">
        <v>710000000</v>
      </c>
      <c r="J151" s="28" t="s">
        <v>507</v>
      </c>
      <c r="K151" s="28" t="s">
        <v>628</v>
      </c>
      <c r="L151" s="28" t="s">
        <v>33</v>
      </c>
      <c r="M151" s="28" t="s">
        <v>34</v>
      </c>
      <c r="N151" s="28" t="s">
        <v>578</v>
      </c>
      <c r="O151" s="28" t="s">
        <v>548</v>
      </c>
      <c r="P151" s="28" t="s">
        <v>225</v>
      </c>
      <c r="Q151" s="28" t="s">
        <v>277</v>
      </c>
      <c r="R151" s="48">
        <v>2</v>
      </c>
      <c r="S151" s="106">
        <v>268984.82</v>
      </c>
      <c r="T151" s="106">
        <f t="shared" ref="T151" si="107">S151*R151</f>
        <v>537969.64</v>
      </c>
      <c r="U151" s="106">
        <f t="shared" ref="U151" si="108">T151*1.12</f>
        <v>602525.99680000008</v>
      </c>
      <c r="V151" s="28"/>
      <c r="W151" s="28">
        <v>2015</v>
      </c>
      <c r="X151" s="28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38" s="101" customFormat="1" ht="63" x14ac:dyDescent="0.25">
      <c r="A152" s="94" t="s">
        <v>460</v>
      </c>
      <c r="B152" s="13" t="s">
        <v>532</v>
      </c>
      <c r="C152" s="13" t="s">
        <v>366</v>
      </c>
      <c r="D152" s="169" t="s">
        <v>367</v>
      </c>
      <c r="E152" s="13" t="s">
        <v>368</v>
      </c>
      <c r="F152" s="13" t="s">
        <v>348</v>
      </c>
      <c r="G152" s="13" t="s">
        <v>475</v>
      </c>
      <c r="H152" s="13">
        <v>0</v>
      </c>
      <c r="I152" s="13">
        <v>710000000</v>
      </c>
      <c r="J152" s="13" t="s">
        <v>31</v>
      </c>
      <c r="K152" s="13" t="s">
        <v>474</v>
      </c>
      <c r="L152" s="13" t="s">
        <v>33</v>
      </c>
      <c r="M152" s="13" t="s">
        <v>34</v>
      </c>
      <c r="N152" s="13" t="s">
        <v>545</v>
      </c>
      <c r="O152" s="13" t="s">
        <v>537</v>
      </c>
      <c r="P152" s="13" t="s">
        <v>225</v>
      </c>
      <c r="Q152" s="13" t="s">
        <v>277</v>
      </c>
      <c r="R152" s="103">
        <v>4</v>
      </c>
      <c r="S152" s="104">
        <v>103743.16</v>
      </c>
      <c r="T152" s="104"/>
      <c r="U152" s="104">
        <f t="shared" si="18"/>
        <v>0</v>
      </c>
      <c r="V152" s="13"/>
      <c r="W152" s="13">
        <v>2015</v>
      </c>
      <c r="X152" s="13" t="s">
        <v>590</v>
      </c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</row>
    <row r="153" spans="1:38" s="108" customFormat="1" ht="63" x14ac:dyDescent="0.25">
      <c r="A153" s="94" t="s">
        <v>602</v>
      </c>
      <c r="B153" s="28" t="s">
        <v>532</v>
      </c>
      <c r="C153" s="28" t="s">
        <v>366</v>
      </c>
      <c r="D153" s="35" t="s">
        <v>367</v>
      </c>
      <c r="E153" s="28" t="s">
        <v>368</v>
      </c>
      <c r="F153" s="28" t="s">
        <v>348</v>
      </c>
      <c r="G153" s="28" t="s">
        <v>475</v>
      </c>
      <c r="H153" s="28">
        <v>0</v>
      </c>
      <c r="I153" s="28">
        <v>710000000</v>
      </c>
      <c r="J153" s="28" t="s">
        <v>507</v>
      </c>
      <c r="K153" s="28" t="s">
        <v>628</v>
      </c>
      <c r="L153" s="28" t="s">
        <v>33</v>
      </c>
      <c r="M153" s="28" t="s">
        <v>34</v>
      </c>
      <c r="N153" s="28" t="s">
        <v>578</v>
      </c>
      <c r="O153" s="28" t="s">
        <v>548</v>
      </c>
      <c r="P153" s="28" t="s">
        <v>225</v>
      </c>
      <c r="Q153" s="28" t="s">
        <v>277</v>
      </c>
      <c r="R153" s="48">
        <v>2</v>
      </c>
      <c r="S153" s="106">
        <v>208923.21</v>
      </c>
      <c r="T153" s="106">
        <f t="shared" ref="T153" si="109">S153*R153</f>
        <v>417846.42</v>
      </c>
      <c r="U153" s="106">
        <f t="shared" ref="U153" si="110">T153*1.12</f>
        <v>467987.99040000001</v>
      </c>
      <c r="V153" s="28"/>
      <c r="W153" s="28">
        <v>2015</v>
      </c>
      <c r="X153" s="28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38" s="101" customFormat="1" ht="63" x14ac:dyDescent="0.25">
      <c r="A154" s="94" t="s">
        <v>461</v>
      </c>
      <c r="B154" s="13" t="s">
        <v>532</v>
      </c>
      <c r="C154" s="13" t="s">
        <v>369</v>
      </c>
      <c r="D154" s="169" t="s">
        <v>370</v>
      </c>
      <c r="E154" s="13" t="s">
        <v>353</v>
      </c>
      <c r="F154" s="13" t="s">
        <v>348</v>
      </c>
      <c r="G154" s="13" t="s">
        <v>475</v>
      </c>
      <c r="H154" s="13">
        <v>0</v>
      </c>
      <c r="I154" s="13">
        <v>710000000</v>
      </c>
      <c r="J154" s="13" t="s">
        <v>31</v>
      </c>
      <c r="K154" s="13" t="s">
        <v>474</v>
      </c>
      <c r="L154" s="13" t="s">
        <v>33</v>
      </c>
      <c r="M154" s="13" t="s">
        <v>34</v>
      </c>
      <c r="N154" s="13" t="s">
        <v>545</v>
      </c>
      <c r="O154" s="13" t="s">
        <v>537</v>
      </c>
      <c r="P154" s="13" t="s">
        <v>225</v>
      </c>
      <c r="Q154" s="13" t="s">
        <v>277</v>
      </c>
      <c r="R154" s="103">
        <v>6</v>
      </c>
      <c r="S154" s="104">
        <v>35772.589999999997</v>
      </c>
      <c r="T154" s="104"/>
      <c r="U154" s="104">
        <f t="shared" si="18"/>
        <v>0</v>
      </c>
      <c r="V154" s="13"/>
      <c r="W154" s="13">
        <v>2015</v>
      </c>
      <c r="X154" s="13" t="s">
        <v>576</v>
      </c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</row>
    <row r="155" spans="1:38" s="108" customFormat="1" ht="63" x14ac:dyDescent="0.25">
      <c r="A155" s="94" t="s">
        <v>603</v>
      </c>
      <c r="B155" s="28" t="s">
        <v>532</v>
      </c>
      <c r="C155" s="28" t="s">
        <v>369</v>
      </c>
      <c r="D155" s="35" t="s">
        <v>370</v>
      </c>
      <c r="E155" s="28" t="s">
        <v>353</v>
      </c>
      <c r="F155" s="28" t="s">
        <v>348</v>
      </c>
      <c r="G155" s="28" t="s">
        <v>475</v>
      </c>
      <c r="H155" s="28">
        <v>0</v>
      </c>
      <c r="I155" s="28">
        <v>710000000</v>
      </c>
      <c r="J155" s="28" t="s">
        <v>507</v>
      </c>
      <c r="K155" s="28" t="s">
        <v>628</v>
      </c>
      <c r="L155" s="28" t="s">
        <v>33</v>
      </c>
      <c r="M155" s="28" t="s">
        <v>34</v>
      </c>
      <c r="N155" s="28" t="s">
        <v>578</v>
      </c>
      <c r="O155" s="28" t="s">
        <v>548</v>
      </c>
      <c r="P155" s="28" t="s">
        <v>225</v>
      </c>
      <c r="Q155" s="28" t="s">
        <v>277</v>
      </c>
      <c r="R155" s="48">
        <v>6</v>
      </c>
      <c r="S155" s="106">
        <v>41981.25</v>
      </c>
      <c r="T155" s="106">
        <f t="shared" ref="T155" si="111">S155*R155</f>
        <v>251887.5</v>
      </c>
      <c r="U155" s="106">
        <f t="shared" ref="U155" si="112">T155*1.12</f>
        <v>282114</v>
      </c>
      <c r="V155" s="28"/>
      <c r="W155" s="28">
        <v>2015</v>
      </c>
      <c r="X155" s="28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38" s="101" customFormat="1" ht="63" x14ac:dyDescent="0.25">
      <c r="A156" s="94" t="s">
        <v>462</v>
      </c>
      <c r="B156" s="13" t="s">
        <v>532</v>
      </c>
      <c r="C156" s="13" t="s">
        <v>371</v>
      </c>
      <c r="D156" s="169" t="s">
        <v>372</v>
      </c>
      <c r="E156" s="13" t="s">
        <v>353</v>
      </c>
      <c r="F156" s="13" t="s">
        <v>348</v>
      </c>
      <c r="G156" s="13" t="s">
        <v>475</v>
      </c>
      <c r="H156" s="13">
        <v>0</v>
      </c>
      <c r="I156" s="13">
        <v>710000000</v>
      </c>
      <c r="J156" s="13" t="s">
        <v>31</v>
      </c>
      <c r="K156" s="13" t="s">
        <v>474</v>
      </c>
      <c r="L156" s="13" t="s">
        <v>33</v>
      </c>
      <c r="M156" s="13" t="s">
        <v>34</v>
      </c>
      <c r="N156" s="13" t="s">
        <v>545</v>
      </c>
      <c r="O156" s="13" t="s">
        <v>537</v>
      </c>
      <c r="P156" s="13" t="s">
        <v>225</v>
      </c>
      <c r="Q156" s="13" t="s">
        <v>277</v>
      </c>
      <c r="R156" s="103">
        <v>2</v>
      </c>
      <c r="S156" s="104">
        <v>194071.82</v>
      </c>
      <c r="T156" s="104"/>
      <c r="U156" s="104">
        <f t="shared" si="18"/>
        <v>0</v>
      </c>
      <c r="V156" s="13"/>
      <c r="W156" s="13">
        <v>2015</v>
      </c>
      <c r="X156" s="13" t="s">
        <v>576</v>
      </c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</row>
    <row r="157" spans="1:38" s="108" customFormat="1" ht="63" x14ac:dyDescent="0.25">
      <c r="A157" s="94" t="s">
        <v>604</v>
      </c>
      <c r="B157" s="28" t="s">
        <v>532</v>
      </c>
      <c r="C157" s="28" t="s">
        <v>371</v>
      </c>
      <c r="D157" s="35" t="s">
        <v>372</v>
      </c>
      <c r="E157" s="28" t="s">
        <v>353</v>
      </c>
      <c r="F157" s="28" t="s">
        <v>348</v>
      </c>
      <c r="G157" s="28" t="s">
        <v>475</v>
      </c>
      <c r="H157" s="28">
        <v>0</v>
      </c>
      <c r="I157" s="28">
        <v>710000000</v>
      </c>
      <c r="J157" s="28" t="s">
        <v>507</v>
      </c>
      <c r="K157" s="28" t="s">
        <v>628</v>
      </c>
      <c r="L157" s="28" t="s">
        <v>33</v>
      </c>
      <c r="M157" s="28" t="s">
        <v>34</v>
      </c>
      <c r="N157" s="28" t="s">
        <v>578</v>
      </c>
      <c r="O157" s="28" t="s">
        <v>548</v>
      </c>
      <c r="P157" s="28" t="s">
        <v>225</v>
      </c>
      <c r="Q157" s="28" t="s">
        <v>277</v>
      </c>
      <c r="R157" s="48">
        <v>2</v>
      </c>
      <c r="S157" s="106">
        <v>227763.39</v>
      </c>
      <c r="T157" s="106">
        <f t="shared" ref="T157" si="113">S157*R157</f>
        <v>455526.78</v>
      </c>
      <c r="U157" s="106">
        <f t="shared" ref="U157" si="114">T157*1.12</f>
        <v>510189.9936000001</v>
      </c>
      <c r="V157" s="28"/>
      <c r="W157" s="28">
        <v>2015</v>
      </c>
      <c r="X157" s="28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38" s="101" customFormat="1" ht="63" x14ac:dyDescent="0.25">
      <c r="A158" s="94" t="s">
        <v>463</v>
      </c>
      <c r="B158" s="13" t="s">
        <v>532</v>
      </c>
      <c r="C158" s="13" t="s">
        <v>373</v>
      </c>
      <c r="D158" s="169" t="s">
        <v>374</v>
      </c>
      <c r="E158" s="13" t="s">
        <v>375</v>
      </c>
      <c r="F158" s="13" t="s">
        <v>348</v>
      </c>
      <c r="G158" s="13" t="s">
        <v>475</v>
      </c>
      <c r="H158" s="13">
        <v>0</v>
      </c>
      <c r="I158" s="13">
        <v>710000000</v>
      </c>
      <c r="J158" s="13" t="s">
        <v>31</v>
      </c>
      <c r="K158" s="13" t="s">
        <v>474</v>
      </c>
      <c r="L158" s="13" t="s">
        <v>33</v>
      </c>
      <c r="M158" s="13" t="s">
        <v>34</v>
      </c>
      <c r="N158" s="13" t="s">
        <v>545</v>
      </c>
      <c r="O158" s="13" t="s">
        <v>537</v>
      </c>
      <c r="P158" s="13" t="s">
        <v>225</v>
      </c>
      <c r="Q158" s="13" t="s">
        <v>277</v>
      </c>
      <c r="R158" s="103">
        <v>8</v>
      </c>
      <c r="S158" s="104">
        <v>437544.64</v>
      </c>
      <c r="T158" s="104"/>
      <c r="U158" s="104">
        <f t="shared" si="18"/>
        <v>0</v>
      </c>
      <c r="V158" s="13"/>
      <c r="W158" s="13">
        <v>2015</v>
      </c>
      <c r="X158" s="13" t="s">
        <v>576</v>
      </c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</row>
    <row r="159" spans="1:38" s="108" customFormat="1" ht="63" x14ac:dyDescent="0.25">
      <c r="A159" s="94" t="s">
        <v>605</v>
      </c>
      <c r="B159" s="28" t="s">
        <v>532</v>
      </c>
      <c r="C159" s="28" t="s">
        <v>373</v>
      </c>
      <c r="D159" s="35" t="s">
        <v>374</v>
      </c>
      <c r="E159" s="28" t="s">
        <v>375</v>
      </c>
      <c r="F159" s="28" t="s">
        <v>348</v>
      </c>
      <c r="G159" s="28" t="s">
        <v>475</v>
      </c>
      <c r="H159" s="28">
        <v>0</v>
      </c>
      <c r="I159" s="28">
        <v>710000000</v>
      </c>
      <c r="J159" s="28" t="s">
        <v>507</v>
      </c>
      <c r="K159" s="28" t="s">
        <v>628</v>
      </c>
      <c r="L159" s="28" t="s">
        <v>33</v>
      </c>
      <c r="M159" s="28" t="s">
        <v>34</v>
      </c>
      <c r="N159" s="28" t="s">
        <v>578</v>
      </c>
      <c r="O159" s="28" t="s">
        <v>548</v>
      </c>
      <c r="P159" s="28" t="s">
        <v>225</v>
      </c>
      <c r="Q159" s="28" t="s">
        <v>277</v>
      </c>
      <c r="R159" s="48">
        <v>8</v>
      </c>
      <c r="S159" s="106">
        <v>513501.79</v>
      </c>
      <c r="T159" s="106">
        <f t="shared" ref="T159" si="115">S159*R159</f>
        <v>4108014.32</v>
      </c>
      <c r="U159" s="106">
        <f t="shared" ref="U159" si="116">T159*1.12</f>
        <v>4600976.0384</v>
      </c>
      <c r="V159" s="28"/>
      <c r="W159" s="28">
        <v>2015</v>
      </c>
      <c r="X159" s="28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38" s="101" customFormat="1" ht="63" x14ac:dyDescent="0.25">
      <c r="A160" s="94" t="s">
        <v>464</v>
      </c>
      <c r="B160" s="13" t="s">
        <v>532</v>
      </c>
      <c r="C160" s="13" t="s">
        <v>376</v>
      </c>
      <c r="D160" s="169" t="s">
        <v>377</v>
      </c>
      <c r="E160" s="13" t="s">
        <v>378</v>
      </c>
      <c r="F160" s="13" t="s">
        <v>348</v>
      </c>
      <c r="G160" s="13" t="s">
        <v>475</v>
      </c>
      <c r="H160" s="13">
        <v>0</v>
      </c>
      <c r="I160" s="13">
        <v>710000000</v>
      </c>
      <c r="J160" s="13" t="s">
        <v>31</v>
      </c>
      <c r="K160" s="13" t="s">
        <v>474</v>
      </c>
      <c r="L160" s="13" t="s">
        <v>33</v>
      </c>
      <c r="M160" s="13" t="s">
        <v>34</v>
      </c>
      <c r="N160" s="13" t="s">
        <v>545</v>
      </c>
      <c r="O160" s="13" t="s">
        <v>537</v>
      </c>
      <c r="P160" s="13" t="s">
        <v>225</v>
      </c>
      <c r="Q160" s="13" t="s">
        <v>277</v>
      </c>
      <c r="R160" s="103">
        <v>8</v>
      </c>
      <c r="S160" s="104">
        <v>10840.5</v>
      </c>
      <c r="T160" s="104"/>
      <c r="U160" s="104">
        <f t="shared" si="18"/>
        <v>0</v>
      </c>
      <c r="V160" s="13"/>
      <c r="W160" s="13">
        <v>2015</v>
      </c>
      <c r="X160" s="13" t="s">
        <v>576</v>
      </c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</row>
    <row r="161" spans="1:38" s="108" customFormat="1" ht="63" x14ac:dyDescent="0.25">
      <c r="A161" s="94" t="s">
        <v>606</v>
      </c>
      <c r="B161" s="28" t="s">
        <v>532</v>
      </c>
      <c r="C161" s="28" t="s">
        <v>376</v>
      </c>
      <c r="D161" s="35" t="s">
        <v>377</v>
      </c>
      <c r="E161" s="28" t="s">
        <v>378</v>
      </c>
      <c r="F161" s="28" t="s">
        <v>348</v>
      </c>
      <c r="G161" s="28" t="s">
        <v>475</v>
      </c>
      <c r="H161" s="28">
        <v>0</v>
      </c>
      <c r="I161" s="28">
        <v>710000000</v>
      </c>
      <c r="J161" s="28" t="s">
        <v>507</v>
      </c>
      <c r="K161" s="28" t="s">
        <v>628</v>
      </c>
      <c r="L161" s="28" t="s">
        <v>33</v>
      </c>
      <c r="M161" s="28" t="s">
        <v>34</v>
      </c>
      <c r="N161" s="28" t="s">
        <v>578</v>
      </c>
      <c r="O161" s="28" t="s">
        <v>548</v>
      </c>
      <c r="P161" s="28" t="s">
        <v>225</v>
      </c>
      <c r="Q161" s="28" t="s">
        <v>277</v>
      </c>
      <c r="R161" s="48">
        <v>8</v>
      </c>
      <c r="S161" s="106">
        <v>15758.93</v>
      </c>
      <c r="T161" s="106">
        <f t="shared" ref="T161" si="117">S161*R161</f>
        <v>126071.44</v>
      </c>
      <c r="U161" s="106">
        <f t="shared" ref="U161" si="118">T161*1.12</f>
        <v>141200.01280000003</v>
      </c>
      <c r="V161" s="28"/>
      <c r="W161" s="28">
        <v>2015</v>
      </c>
      <c r="X161" s="28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</row>
    <row r="162" spans="1:38" s="101" customFormat="1" ht="63" x14ac:dyDescent="0.25">
      <c r="A162" s="94" t="s">
        <v>465</v>
      </c>
      <c r="B162" s="13" t="s">
        <v>532</v>
      </c>
      <c r="C162" s="13" t="s">
        <v>379</v>
      </c>
      <c r="D162" s="169" t="s">
        <v>380</v>
      </c>
      <c r="E162" s="13" t="s">
        <v>275</v>
      </c>
      <c r="F162" s="13" t="s">
        <v>348</v>
      </c>
      <c r="G162" s="13" t="s">
        <v>475</v>
      </c>
      <c r="H162" s="13">
        <v>0</v>
      </c>
      <c r="I162" s="13">
        <v>710000000</v>
      </c>
      <c r="J162" s="13" t="s">
        <v>31</v>
      </c>
      <c r="K162" s="13" t="s">
        <v>474</v>
      </c>
      <c r="L162" s="13" t="s">
        <v>33</v>
      </c>
      <c r="M162" s="13" t="s">
        <v>34</v>
      </c>
      <c r="N162" s="13" t="s">
        <v>545</v>
      </c>
      <c r="O162" s="13" t="s">
        <v>537</v>
      </c>
      <c r="P162" s="13" t="s">
        <v>225</v>
      </c>
      <c r="Q162" s="13" t="s">
        <v>277</v>
      </c>
      <c r="R162" s="103">
        <v>1</v>
      </c>
      <c r="S162" s="104">
        <v>176649.59</v>
      </c>
      <c r="T162" s="104"/>
      <c r="U162" s="104">
        <f t="shared" si="18"/>
        <v>0</v>
      </c>
      <c r="V162" s="13"/>
      <c r="W162" s="13">
        <v>2015</v>
      </c>
      <c r="X162" s="13" t="s">
        <v>576</v>
      </c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</row>
    <row r="163" spans="1:38" s="108" customFormat="1" ht="63" x14ac:dyDescent="0.25">
      <c r="A163" s="94" t="s">
        <v>607</v>
      </c>
      <c r="B163" s="28" t="s">
        <v>532</v>
      </c>
      <c r="C163" s="28" t="s">
        <v>379</v>
      </c>
      <c r="D163" s="35" t="s">
        <v>380</v>
      </c>
      <c r="E163" s="28" t="s">
        <v>275</v>
      </c>
      <c r="F163" s="28" t="s">
        <v>348</v>
      </c>
      <c r="G163" s="28" t="s">
        <v>475</v>
      </c>
      <c r="H163" s="28">
        <v>0</v>
      </c>
      <c r="I163" s="28">
        <v>710000000</v>
      </c>
      <c r="J163" s="28" t="s">
        <v>507</v>
      </c>
      <c r="K163" s="28" t="s">
        <v>628</v>
      </c>
      <c r="L163" s="28" t="s">
        <v>33</v>
      </c>
      <c r="M163" s="28" t="s">
        <v>34</v>
      </c>
      <c r="N163" s="28" t="s">
        <v>578</v>
      </c>
      <c r="O163" s="28" t="s">
        <v>548</v>
      </c>
      <c r="P163" s="28" t="s">
        <v>225</v>
      </c>
      <c r="Q163" s="28" t="s">
        <v>277</v>
      </c>
      <c r="R163" s="48">
        <v>1</v>
      </c>
      <c r="S163" s="106">
        <v>207316.96</v>
      </c>
      <c r="T163" s="106">
        <f t="shared" ref="T163" si="119">S163*R163</f>
        <v>207316.96</v>
      </c>
      <c r="U163" s="106">
        <f t="shared" ref="U163" si="120">T163*1.12</f>
        <v>232194.9952</v>
      </c>
      <c r="V163" s="28"/>
      <c r="W163" s="28">
        <v>2015</v>
      </c>
      <c r="X163" s="28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</row>
    <row r="164" spans="1:38" s="101" customFormat="1" ht="63" x14ac:dyDescent="0.25">
      <c r="A164" s="94" t="s">
        <v>466</v>
      </c>
      <c r="B164" s="13" t="s">
        <v>532</v>
      </c>
      <c r="C164" s="13" t="s">
        <v>381</v>
      </c>
      <c r="D164" s="169" t="s">
        <v>382</v>
      </c>
      <c r="E164" s="13" t="s">
        <v>275</v>
      </c>
      <c r="F164" s="13" t="s">
        <v>348</v>
      </c>
      <c r="G164" s="13" t="s">
        <v>475</v>
      </c>
      <c r="H164" s="13">
        <v>0</v>
      </c>
      <c r="I164" s="13">
        <v>710000000</v>
      </c>
      <c r="J164" s="13" t="s">
        <v>31</v>
      </c>
      <c r="K164" s="13" t="s">
        <v>474</v>
      </c>
      <c r="L164" s="13" t="s">
        <v>33</v>
      </c>
      <c r="M164" s="13" t="s">
        <v>34</v>
      </c>
      <c r="N164" s="13" t="s">
        <v>545</v>
      </c>
      <c r="O164" s="13" t="s">
        <v>537</v>
      </c>
      <c r="P164" s="13" t="s">
        <v>225</v>
      </c>
      <c r="Q164" s="13" t="s">
        <v>277</v>
      </c>
      <c r="R164" s="103">
        <v>1</v>
      </c>
      <c r="S164" s="104">
        <v>506567.09</v>
      </c>
      <c r="T164" s="104"/>
      <c r="U164" s="104">
        <f t="shared" si="18"/>
        <v>0</v>
      </c>
      <c r="V164" s="13"/>
      <c r="W164" s="13">
        <v>2015</v>
      </c>
      <c r="X164" s="13" t="s">
        <v>576</v>
      </c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</row>
    <row r="165" spans="1:38" s="108" customFormat="1" ht="63" x14ac:dyDescent="0.25">
      <c r="A165" s="94" t="s">
        <v>608</v>
      </c>
      <c r="B165" s="28" t="s">
        <v>532</v>
      </c>
      <c r="C165" s="28" t="s">
        <v>381</v>
      </c>
      <c r="D165" s="35" t="s">
        <v>382</v>
      </c>
      <c r="E165" s="28" t="s">
        <v>275</v>
      </c>
      <c r="F165" s="28" t="s">
        <v>348</v>
      </c>
      <c r="G165" s="28" t="s">
        <v>475</v>
      </c>
      <c r="H165" s="28">
        <v>0</v>
      </c>
      <c r="I165" s="28">
        <v>710000000</v>
      </c>
      <c r="J165" s="28" t="s">
        <v>507</v>
      </c>
      <c r="K165" s="28" t="s">
        <v>628</v>
      </c>
      <c r="L165" s="28" t="s">
        <v>33</v>
      </c>
      <c r="M165" s="28" t="s">
        <v>34</v>
      </c>
      <c r="N165" s="28" t="s">
        <v>578</v>
      </c>
      <c r="O165" s="28" t="s">
        <v>548</v>
      </c>
      <c r="P165" s="28" t="s">
        <v>225</v>
      </c>
      <c r="Q165" s="28" t="s">
        <v>277</v>
      </c>
      <c r="R165" s="48">
        <v>1</v>
      </c>
      <c r="S165" s="106">
        <v>594507.14</v>
      </c>
      <c r="T165" s="106">
        <f t="shared" ref="T165" si="121">S165*R165</f>
        <v>594507.14</v>
      </c>
      <c r="U165" s="106">
        <f t="shared" ref="U165" si="122">T165*1.12</f>
        <v>665847.99680000008</v>
      </c>
      <c r="V165" s="28"/>
      <c r="W165" s="28">
        <v>2015</v>
      </c>
      <c r="X165" s="28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</row>
    <row r="166" spans="1:38" s="101" customFormat="1" ht="63" x14ac:dyDescent="0.25">
      <c r="A166" s="94" t="s">
        <v>467</v>
      </c>
      <c r="B166" s="13" t="s">
        <v>532</v>
      </c>
      <c r="C166" s="13" t="s">
        <v>366</v>
      </c>
      <c r="D166" s="169" t="s">
        <v>367</v>
      </c>
      <c r="E166" s="13" t="s">
        <v>368</v>
      </c>
      <c r="F166" s="13" t="s">
        <v>348</v>
      </c>
      <c r="G166" s="13" t="s">
        <v>475</v>
      </c>
      <c r="H166" s="13">
        <v>0</v>
      </c>
      <c r="I166" s="13">
        <v>710000000</v>
      </c>
      <c r="J166" s="13" t="s">
        <v>31</v>
      </c>
      <c r="K166" s="13" t="s">
        <v>474</v>
      </c>
      <c r="L166" s="13" t="s">
        <v>33</v>
      </c>
      <c r="M166" s="13" t="s">
        <v>34</v>
      </c>
      <c r="N166" s="13" t="s">
        <v>545</v>
      </c>
      <c r="O166" s="13" t="s">
        <v>537</v>
      </c>
      <c r="P166" s="13" t="s">
        <v>225</v>
      </c>
      <c r="Q166" s="13" t="s">
        <v>277</v>
      </c>
      <c r="R166" s="103">
        <v>2</v>
      </c>
      <c r="S166" s="104">
        <v>25015.18</v>
      </c>
      <c r="T166" s="104"/>
      <c r="U166" s="104">
        <f t="shared" si="18"/>
        <v>0</v>
      </c>
      <c r="V166" s="13"/>
      <c r="W166" s="13">
        <v>2015</v>
      </c>
      <c r="X166" s="13" t="s">
        <v>576</v>
      </c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</row>
    <row r="167" spans="1:38" s="108" customFormat="1" ht="63" x14ac:dyDescent="0.25">
      <c r="A167" s="94" t="s">
        <v>609</v>
      </c>
      <c r="B167" s="28" t="s">
        <v>532</v>
      </c>
      <c r="C167" s="28" t="s">
        <v>366</v>
      </c>
      <c r="D167" s="35" t="s">
        <v>367</v>
      </c>
      <c r="E167" s="28" t="s">
        <v>368</v>
      </c>
      <c r="F167" s="28" t="s">
        <v>348</v>
      </c>
      <c r="G167" s="28" t="s">
        <v>475</v>
      </c>
      <c r="H167" s="28">
        <v>0</v>
      </c>
      <c r="I167" s="28">
        <v>710000000</v>
      </c>
      <c r="J167" s="28" t="s">
        <v>507</v>
      </c>
      <c r="K167" s="28" t="s">
        <v>628</v>
      </c>
      <c r="L167" s="28" t="s">
        <v>33</v>
      </c>
      <c r="M167" s="28" t="s">
        <v>34</v>
      </c>
      <c r="N167" s="28" t="s">
        <v>578</v>
      </c>
      <c r="O167" s="28" t="s">
        <v>548</v>
      </c>
      <c r="P167" s="28" t="s">
        <v>225</v>
      </c>
      <c r="Q167" s="28" t="s">
        <v>277</v>
      </c>
      <c r="R167" s="48">
        <v>2</v>
      </c>
      <c r="S167" s="106">
        <v>29350</v>
      </c>
      <c r="T167" s="106">
        <f t="shared" ref="T167" si="123">S167*R167</f>
        <v>58700</v>
      </c>
      <c r="U167" s="106">
        <f t="shared" ref="U167" si="124">T167*1.12</f>
        <v>65744</v>
      </c>
      <c r="V167" s="28"/>
      <c r="W167" s="28">
        <v>2015</v>
      </c>
      <c r="X167" s="28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</row>
    <row r="168" spans="1:38" s="101" customFormat="1" ht="63" x14ac:dyDescent="0.25">
      <c r="A168" s="94" t="s">
        <v>468</v>
      </c>
      <c r="B168" s="13" t="s">
        <v>532</v>
      </c>
      <c r="C168" s="13" t="s">
        <v>383</v>
      </c>
      <c r="D168" s="169" t="s">
        <v>384</v>
      </c>
      <c r="E168" s="13" t="s">
        <v>275</v>
      </c>
      <c r="F168" s="13" t="s">
        <v>348</v>
      </c>
      <c r="G168" s="13" t="s">
        <v>475</v>
      </c>
      <c r="H168" s="13">
        <v>0</v>
      </c>
      <c r="I168" s="13">
        <v>710000000</v>
      </c>
      <c r="J168" s="13" t="s">
        <v>31</v>
      </c>
      <c r="K168" s="13" t="s">
        <v>474</v>
      </c>
      <c r="L168" s="13" t="s">
        <v>33</v>
      </c>
      <c r="M168" s="13" t="s">
        <v>34</v>
      </c>
      <c r="N168" s="13" t="s">
        <v>545</v>
      </c>
      <c r="O168" s="13" t="s">
        <v>537</v>
      </c>
      <c r="P168" s="13" t="s">
        <v>225</v>
      </c>
      <c r="Q168" s="13" t="s">
        <v>277</v>
      </c>
      <c r="R168" s="103">
        <v>2</v>
      </c>
      <c r="S168" s="104">
        <v>162642.85999999999</v>
      </c>
      <c r="T168" s="104"/>
      <c r="U168" s="104">
        <f t="shared" si="18"/>
        <v>0</v>
      </c>
      <c r="V168" s="13"/>
      <c r="W168" s="13">
        <v>2015</v>
      </c>
      <c r="X168" s="13" t="s">
        <v>576</v>
      </c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</row>
    <row r="169" spans="1:38" s="108" customFormat="1" ht="63" x14ac:dyDescent="0.25">
      <c r="A169" s="94" t="s">
        <v>610</v>
      </c>
      <c r="B169" s="28" t="s">
        <v>532</v>
      </c>
      <c r="C169" s="28" t="s">
        <v>383</v>
      </c>
      <c r="D169" s="35" t="s">
        <v>384</v>
      </c>
      <c r="E169" s="28" t="s">
        <v>275</v>
      </c>
      <c r="F169" s="28" t="s">
        <v>348</v>
      </c>
      <c r="G169" s="28" t="s">
        <v>475</v>
      </c>
      <c r="H169" s="28">
        <v>0</v>
      </c>
      <c r="I169" s="28">
        <v>710000000</v>
      </c>
      <c r="J169" s="28" t="s">
        <v>507</v>
      </c>
      <c r="K169" s="28" t="s">
        <v>628</v>
      </c>
      <c r="L169" s="28" t="s">
        <v>33</v>
      </c>
      <c r="M169" s="28" t="s">
        <v>34</v>
      </c>
      <c r="N169" s="28" t="s">
        <v>578</v>
      </c>
      <c r="O169" s="28" t="s">
        <v>548</v>
      </c>
      <c r="P169" s="28" t="s">
        <v>225</v>
      </c>
      <c r="Q169" s="28" t="s">
        <v>277</v>
      </c>
      <c r="R169" s="48">
        <v>2</v>
      </c>
      <c r="S169" s="106">
        <v>190875</v>
      </c>
      <c r="T169" s="106">
        <f t="shared" ref="T169" si="125">S169*R169</f>
        <v>381750</v>
      </c>
      <c r="U169" s="106">
        <f t="shared" ref="U169" si="126">T169*1.12</f>
        <v>427560.00000000006</v>
      </c>
      <c r="V169" s="28"/>
      <c r="W169" s="28">
        <v>2015</v>
      </c>
      <c r="X169" s="28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</row>
    <row r="170" spans="1:38" s="101" customFormat="1" ht="63" x14ac:dyDescent="0.25">
      <c r="A170" s="94" t="s">
        <v>469</v>
      </c>
      <c r="B170" s="13" t="s">
        <v>532</v>
      </c>
      <c r="C170" s="13" t="s">
        <v>335</v>
      </c>
      <c r="D170" s="169" t="s">
        <v>336</v>
      </c>
      <c r="E170" s="13" t="s">
        <v>275</v>
      </c>
      <c r="F170" s="13" t="s">
        <v>348</v>
      </c>
      <c r="G170" s="13" t="s">
        <v>475</v>
      </c>
      <c r="H170" s="13">
        <v>0</v>
      </c>
      <c r="I170" s="13">
        <v>710000000</v>
      </c>
      <c r="J170" s="13" t="s">
        <v>31</v>
      </c>
      <c r="K170" s="13" t="s">
        <v>474</v>
      </c>
      <c r="L170" s="13" t="s">
        <v>33</v>
      </c>
      <c r="M170" s="13" t="s">
        <v>34</v>
      </c>
      <c r="N170" s="13" t="s">
        <v>545</v>
      </c>
      <c r="O170" s="13" t="s">
        <v>537</v>
      </c>
      <c r="P170" s="13" t="s">
        <v>225</v>
      </c>
      <c r="Q170" s="13" t="s">
        <v>277</v>
      </c>
      <c r="R170" s="103">
        <v>2</v>
      </c>
      <c r="S170" s="104">
        <v>5657.14</v>
      </c>
      <c r="T170" s="104"/>
      <c r="U170" s="104">
        <f t="shared" ref="U170:U179" si="127">T170*1.12</f>
        <v>0</v>
      </c>
      <c r="V170" s="13"/>
      <c r="W170" s="13">
        <v>2015</v>
      </c>
      <c r="X170" s="13" t="s">
        <v>576</v>
      </c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</row>
    <row r="171" spans="1:38" s="108" customFormat="1" ht="63" x14ac:dyDescent="0.25">
      <c r="A171" s="94" t="s">
        <v>611</v>
      </c>
      <c r="B171" s="28" t="s">
        <v>532</v>
      </c>
      <c r="C171" s="28" t="s">
        <v>335</v>
      </c>
      <c r="D171" s="35" t="s">
        <v>336</v>
      </c>
      <c r="E171" s="28" t="s">
        <v>275</v>
      </c>
      <c r="F171" s="28" t="s">
        <v>348</v>
      </c>
      <c r="G171" s="28" t="s">
        <v>475</v>
      </c>
      <c r="H171" s="28">
        <v>0</v>
      </c>
      <c r="I171" s="28">
        <v>710000000</v>
      </c>
      <c r="J171" s="28" t="s">
        <v>507</v>
      </c>
      <c r="K171" s="28" t="s">
        <v>628</v>
      </c>
      <c r="L171" s="28" t="s">
        <v>33</v>
      </c>
      <c r="M171" s="28" t="s">
        <v>34</v>
      </c>
      <c r="N171" s="28" t="s">
        <v>578</v>
      </c>
      <c r="O171" s="28" t="s">
        <v>548</v>
      </c>
      <c r="P171" s="28" t="s">
        <v>225</v>
      </c>
      <c r="Q171" s="28" t="s">
        <v>277</v>
      </c>
      <c r="R171" s="48">
        <v>2</v>
      </c>
      <c r="S171" s="106">
        <v>6636.61</v>
      </c>
      <c r="T171" s="106">
        <f t="shared" ref="T171:T179" si="128">S171*R171</f>
        <v>13273.22</v>
      </c>
      <c r="U171" s="106">
        <f t="shared" si="127"/>
        <v>14866.0064</v>
      </c>
      <c r="V171" s="28"/>
      <c r="W171" s="28">
        <v>2015</v>
      </c>
      <c r="X171" s="28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</row>
    <row r="172" spans="1:38" s="101" customFormat="1" ht="63" x14ac:dyDescent="0.25">
      <c r="A172" s="94" t="s">
        <v>470</v>
      </c>
      <c r="B172" s="13" t="s">
        <v>532</v>
      </c>
      <c r="C172" s="13" t="s">
        <v>364</v>
      </c>
      <c r="D172" s="169" t="s">
        <v>365</v>
      </c>
      <c r="E172" s="13" t="s">
        <v>275</v>
      </c>
      <c r="F172" s="13" t="s">
        <v>348</v>
      </c>
      <c r="G172" s="13" t="s">
        <v>475</v>
      </c>
      <c r="H172" s="13">
        <v>0</v>
      </c>
      <c r="I172" s="13">
        <v>710000000</v>
      </c>
      <c r="J172" s="13" t="s">
        <v>31</v>
      </c>
      <c r="K172" s="13" t="s">
        <v>474</v>
      </c>
      <c r="L172" s="13" t="s">
        <v>33</v>
      </c>
      <c r="M172" s="13" t="s">
        <v>34</v>
      </c>
      <c r="N172" s="13" t="s">
        <v>545</v>
      </c>
      <c r="O172" s="13" t="s">
        <v>537</v>
      </c>
      <c r="P172" s="13" t="s">
        <v>225</v>
      </c>
      <c r="Q172" s="13" t="s">
        <v>277</v>
      </c>
      <c r="R172" s="103">
        <v>2</v>
      </c>
      <c r="S172" s="104">
        <v>2529.8000000000002</v>
      </c>
      <c r="T172" s="104"/>
      <c r="U172" s="104">
        <f t="shared" si="127"/>
        <v>0</v>
      </c>
      <c r="V172" s="13"/>
      <c r="W172" s="13">
        <v>2015</v>
      </c>
      <c r="X172" s="13" t="s">
        <v>576</v>
      </c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</row>
    <row r="173" spans="1:38" s="108" customFormat="1" ht="63" x14ac:dyDescent="0.25">
      <c r="A173" s="94" t="s">
        <v>612</v>
      </c>
      <c r="B173" s="28" t="s">
        <v>532</v>
      </c>
      <c r="C173" s="28" t="s">
        <v>364</v>
      </c>
      <c r="D173" s="35" t="s">
        <v>365</v>
      </c>
      <c r="E173" s="28" t="s">
        <v>275</v>
      </c>
      <c r="F173" s="28" t="s">
        <v>348</v>
      </c>
      <c r="G173" s="28" t="s">
        <v>475</v>
      </c>
      <c r="H173" s="28">
        <v>0</v>
      </c>
      <c r="I173" s="28">
        <v>710000000</v>
      </c>
      <c r="J173" s="28" t="s">
        <v>507</v>
      </c>
      <c r="K173" s="28" t="s">
        <v>628</v>
      </c>
      <c r="L173" s="28" t="s">
        <v>33</v>
      </c>
      <c r="M173" s="28" t="s">
        <v>34</v>
      </c>
      <c r="N173" s="28" t="s">
        <v>578</v>
      </c>
      <c r="O173" s="28" t="s">
        <v>548</v>
      </c>
      <c r="P173" s="28" t="s">
        <v>225</v>
      </c>
      <c r="Q173" s="28" t="s">
        <v>277</v>
      </c>
      <c r="R173" s="48">
        <v>2</v>
      </c>
      <c r="S173" s="106">
        <v>2968.75</v>
      </c>
      <c r="T173" s="106">
        <f t="shared" si="128"/>
        <v>5937.5</v>
      </c>
      <c r="U173" s="106">
        <f t="shared" si="127"/>
        <v>6650.0000000000009</v>
      </c>
      <c r="V173" s="28"/>
      <c r="W173" s="28">
        <v>2015</v>
      </c>
      <c r="X173" s="28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</row>
    <row r="174" spans="1:38" s="101" customFormat="1" ht="63" x14ac:dyDescent="0.25">
      <c r="A174" s="94" t="s">
        <v>471</v>
      </c>
      <c r="B174" s="13" t="s">
        <v>532</v>
      </c>
      <c r="C174" s="13" t="s">
        <v>335</v>
      </c>
      <c r="D174" s="169" t="s">
        <v>336</v>
      </c>
      <c r="E174" s="13" t="s">
        <v>275</v>
      </c>
      <c r="F174" s="13" t="s">
        <v>348</v>
      </c>
      <c r="G174" s="13" t="s">
        <v>475</v>
      </c>
      <c r="H174" s="13">
        <v>0</v>
      </c>
      <c r="I174" s="13">
        <v>710000000</v>
      </c>
      <c r="J174" s="13" t="s">
        <v>31</v>
      </c>
      <c r="K174" s="13" t="s">
        <v>474</v>
      </c>
      <c r="L174" s="13" t="s">
        <v>33</v>
      </c>
      <c r="M174" s="13" t="s">
        <v>34</v>
      </c>
      <c r="N174" s="13" t="s">
        <v>545</v>
      </c>
      <c r="O174" s="13" t="s">
        <v>537</v>
      </c>
      <c r="P174" s="13" t="s">
        <v>225</v>
      </c>
      <c r="Q174" s="13" t="s">
        <v>277</v>
      </c>
      <c r="R174" s="103">
        <v>4</v>
      </c>
      <c r="S174" s="104">
        <v>7603.55</v>
      </c>
      <c r="T174" s="104"/>
      <c r="U174" s="104">
        <f t="shared" si="127"/>
        <v>0</v>
      </c>
      <c r="V174" s="13"/>
      <c r="W174" s="13">
        <v>2015</v>
      </c>
      <c r="X174" s="13" t="s">
        <v>576</v>
      </c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</row>
    <row r="175" spans="1:38" s="108" customFormat="1" ht="63" x14ac:dyDescent="0.25">
      <c r="A175" s="94" t="s">
        <v>613</v>
      </c>
      <c r="B175" s="28" t="s">
        <v>532</v>
      </c>
      <c r="C175" s="28" t="s">
        <v>335</v>
      </c>
      <c r="D175" s="35" t="s">
        <v>336</v>
      </c>
      <c r="E175" s="28" t="s">
        <v>275</v>
      </c>
      <c r="F175" s="28" t="s">
        <v>348</v>
      </c>
      <c r="G175" s="28" t="s">
        <v>475</v>
      </c>
      <c r="H175" s="28">
        <v>0</v>
      </c>
      <c r="I175" s="28">
        <v>710000000</v>
      </c>
      <c r="J175" s="28" t="s">
        <v>507</v>
      </c>
      <c r="K175" s="28" t="s">
        <v>628</v>
      </c>
      <c r="L175" s="28" t="s">
        <v>33</v>
      </c>
      <c r="M175" s="28" t="s">
        <v>34</v>
      </c>
      <c r="N175" s="28" t="s">
        <v>578</v>
      </c>
      <c r="O175" s="28" t="s">
        <v>548</v>
      </c>
      <c r="P175" s="28" t="s">
        <v>225</v>
      </c>
      <c r="Q175" s="28" t="s">
        <v>277</v>
      </c>
      <c r="R175" s="48">
        <v>4</v>
      </c>
      <c r="S175" s="106">
        <v>8923.2099999999991</v>
      </c>
      <c r="T175" s="106">
        <f t="shared" si="128"/>
        <v>35692.839999999997</v>
      </c>
      <c r="U175" s="106">
        <f t="shared" si="127"/>
        <v>39975.980799999998</v>
      </c>
      <c r="V175" s="28"/>
      <c r="W175" s="28">
        <v>2015</v>
      </c>
      <c r="X175" s="28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</row>
    <row r="176" spans="1:38" s="101" customFormat="1" ht="47.25" x14ac:dyDescent="0.25">
      <c r="A176" s="94" t="s">
        <v>472</v>
      </c>
      <c r="B176" s="13" t="s">
        <v>532</v>
      </c>
      <c r="C176" s="13" t="s">
        <v>385</v>
      </c>
      <c r="D176" s="169" t="s">
        <v>386</v>
      </c>
      <c r="E176" s="13" t="s">
        <v>386</v>
      </c>
      <c r="F176" s="13" t="s">
        <v>387</v>
      </c>
      <c r="G176" s="13" t="s">
        <v>475</v>
      </c>
      <c r="H176" s="13">
        <v>0</v>
      </c>
      <c r="I176" s="13">
        <v>710000000</v>
      </c>
      <c r="J176" s="13" t="s">
        <v>31</v>
      </c>
      <c r="K176" s="13" t="s">
        <v>474</v>
      </c>
      <c r="L176" s="13" t="s">
        <v>33</v>
      </c>
      <c r="M176" s="13" t="s">
        <v>34</v>
      </c>
      <c r="N176" s="13" t="s">
        <v>545</v>
      </c>
      <c r="O176" s="13" t="s">
        <v>537</v>
      </c>
      <c r="P176" s="13" t="s">
        <v>225</v>
      </c>
      <c r="Q176" s="13" t="s">
        <v>277</v>
      </c>
      <c r="R176" s="103">
        <v>1</v>
      </c>
      <c r="S176" s="104">
        <v>1854658.92</v>
      </c>
      <c r="T176" s="104"/>
      <c r="U176" s="104">
        <f t="shared" si="127"/>
        <v>0</v>
      </c>
      <c r="V176" s="13"/>
      <c r="W176" s="13">
        <v>2015</v>
      </c>
      <c r="X176" s="13" t="s">
        <v>576</v>
      </c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</row>
    <row r="177" spans="1:38" s="108" customFormat="1" ht="56.25" x14ac:dyDescent="0.25">
      <c r="A177" s="94" t="s">
        <v>614</v>
      </c>
      <c r="B177" s="28" t="s">
        <v>532</v>
      </c>
      <c r="C177" s="28" t="s">
        <v>385</v>
      </c>
      <c r="D177" s="35" t="s">
        <v>386</v>
      </c>
      <c r="E177" s="28" t="s">
        <v>386</v>
      </c>
      <c r="F177" s="28" t="s">
        <v>387</v>
      </c>
      <c r="G177" s="28" t="s">
        <v>475</v>
      </c>
      <c r="H177" s="28">
        <v>0</v>
      </c>
      <c r="I177" s="28">
        <v>710000000</v>
      </c>
      <c r="J177" s="28" t="s">
        <v>507</v>
      </c>
      <c r="K177" s="28" t="s">
        <v>628</v>
      </c>
      <c r="L177" s="28" t="s">
        <v>33</v>
      </c>
      <c r="M177" s="28" t="s">
        <v>34</v>
      </c>
      <c r="N177" s="28" t="s">
        <v>578</v>
      </c>
      <c r="O177" s="28" t="s">
        <v>548</v>
      </c>
      <c r="P177" s="28" t="s">
        <v>225</v>
      </c>
      <c r="Q177" s="28" t="s">
        <v>277</v>
      </c>
      <c r="R177" s="48">
        <v>1</v>
      </c>
      <c r="S177" s="106">
        <v>2209566.1</v>
      </c>
      <c r="T177" s="106">
        <f t="shared" si="128"/>
        <v>2209566.1</v>
      </c>
      <c r="U177" s="106">
        <f t="shared" si="127"/>
        <v>2474714.0320000001</v>
      </c>
      <c r="V177" s="28"/>
      <c r="W177" s="28">
        <v>2015</v>
      </c>
      <c r="X177" s="28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</row>
    <row r="178" spans="1:38" s="101" customFormat="1" ht="47.25" x14ac:dyDescent="0.25">
      <c r="A178" s="94" t="s">
        <v>473</v>
      </c>
      <c r="B178" s="13" t="s">
        <v>532</v>
      </c>
      <c r="C178" s="13" t="s">
        <v>388</v>
      </c>
      <c r="D178" s="169" t="s">
        <v>389</v>
      </c>
      <c r="E178" s="13" t="s">
        <v>390</v>
      </c>
      <c r="F178" s="13" t="s">
        <v>391</v>
      </c>
      <c r="G178" s="13" t="s">
        <v>475</v>
      </c>
      <c r="H178" s="13">
        <v>0</v>
      </c>
      <c r="I178" s="13">
        <v>710000000</v>
      </c>
      <c r="J178" s="13" t="s">
        <v>31</v>
      </c>
      <c r="K178" s="13" t="s">
        <v>474</v>
      </c>
      <c r="L178" s="13" t="s">
        <v>33</v>
      </c>
      <c r="M178" s="13" t="s">
        <v>34</v>
      </c>
      <c r="N178" s="13" t="s">
        <v>545</v>
      </c>
      <c r="O178" s="13" t="s">
        <v>537</v>
      </c>
      <c r="P178" s="13">
        <v>796</v>
      </c>
      <c r="Q178" s="13" t="s">
        <v>277</v>
      </c>
      <c r="R178" s="103">
        <v>1</v>
      </c>
      <c r="S178" s="104">
        <v>178749.99999999997</v>
      </c>
      <c r="T178" s="104"/>
      <c r="U178" s="104">
        <f t="shared" si="127"/>
        <v>0</v>
      </c>
      <c r="V178" s="13"/>
      <c r="W178" s="13">
        <v>2015</v>
      </c>
      <c r="X178" s="13" t="s">
        <v>617</v>
      </c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</row>
    <row r="179" spans="1:38" s="108" customFormat="1" ht="47.25" x14ac:dyDescent="0.25">
      <c r="A179" s="94" t="s">
        <v>615</v>
      </c>
      <c r="B179" s="28" t="s">
        <v>532</v>
      </c>
      <c r="C179" s="28" t="s">
        <v>388</v>
      </c>
      <c r="D179" s="35" t="s">
        <v>389</v>
      </c>
      <c r="E179" s="28" t="s">
        <v>390</v>
      </c>
      <c r="F179" s="28" t="s">
        <v>391</v>
      </c>
      <c r="G179" s="28" t="s">
        <v>475</v>
      </c>
      <c r="H179" s="28">
        <v>0</v>
      </c>
      <c r="I179" s="28">
        <v>710000000</v>
      </c>
      <c r="J179" s="28" t="s">
        <v>507</v>
      </c>
      <c r="K179" s="28" t="s">
        <v>628</v>
      </c>
      <c r="L179" s="28" t="s">
        <v>33</v>
      </c>
      <c r="M179" s="28" t="s">
        <v>34</v>
      </c>
      <c r="N179" s="28" t="s">
        <v>578</v>
      </c>
      <c r="O179" s="28" t="s">
        <v>548</v>
      </c>
      <c r="P179" s="28">
        <v>796</v>
      </c>
      <c r="Q179" s="28" t="s">
        <v>277</v>
      </c>
      <c r="R179" s="48">
        <v>1</v>
      </c>
      <c r="S179" s="106">
        <v>178749.99999999997</v>
      </c>
      <c r="T179" s="106">
        <f t="shared" si="128"/>
        <v>178749.99999999997</v>
      </c>
      <c r="U179" s="106">
        <f t="shared" si="127"/>
        <v>200200</v>
      </c>
      <c r="V179" s="28"/>
      <c r="W179" s="28">
        <v>2015</v>
      </c>
      <c r="X179" s="28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  <c r="AL179" s="107"/>
    </row>
    <row r="180" spans="1:38" s="101" customFormat="1" ht="63" x14ac:dyDescent="0.25">
      <c r="A180" s="94" t="s">
        <v>502</v>
      </c>
      <c r="B180" s="13" t="s">
        <v>532</v>
      </c>
      <c r="C180" s="13" t="s">
        <v>497</v>
      </c>
      <c r="D180" s="169" t="s">
        <v>498</v>
      </c>
      <c r="E180" s="13" t="s">
        <v>499</v>
      </c>
      <c r="F180" s="13" t="s">
        <v>500</v>
      </c>
      <c r="G180" s="13" t="s">
        <v>238</v>
      </c>
      <c r="H180" s="13">
        <v>0</v>
      </c>
      <c r="I180" s="13">
        <v>710000000</v>
      </c>
      <c r="J180" s="13" t="s">
        <v>31</v>
      </c>
      <c r="K180" s="13" t="s">
        <v>501</v>
      </c>
      <c r="L180" s="13" t="s">
        <v>33</v>
      </c>
      <c r="M180" s="13" t="s">
        <v>34</v>
      </c>
      <c r="N180" s="13" t="s">
        <v>545</v>
      </c>
      <c r="O180" s="13" t="s">
        <v>537</v>
      </c>
      <c r="P180" s="13">
        <v>796</v>
      </c>
      <c r="Q180" s="13" t="s">
        <v>277</v>
      </c>
      <c r="R180" s="97">
        <v>1</v>
      </c>
      <c r="S180" s="104">
        <v>335458.93</v>
      </c>
      <c r="T180" s="98"/>
      <c r="U180" s="98">
        <f t="shared" ref="U180" si="129">T180*1.12</f>
        <v>0</v>
      </c>
      <c r="V180" s="13"/>
      <c r="W180" s="13">
        <v>2015</v>
      </c>
      <c r="X180" s="13" t="s">
        <v>631</v>
      </c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</row>
    <row r="181" spans="1:38" s="108" customFormat="1" ht="63" x14ac:dyDescent="0.25">
      <c r="A181" s="94" t="s">
        <v>616</v>
      </c>
      <c r="B181" s="28" t="s">
        <v>532</v>
      </c>
      <c r="C181" s="28" t="s">
        <v>497</v>
      </c>
      <c r="D181" s="35" t="s">
        <v>498</v>
      </c>
      <c r="E181" s="28" t="s">
        <v>499</v>
      </c>
      <c r="F181" s="28" t="s">
        <v>500</v>
      </c>
      <c r="G181" s="28" t="s">
        <v>238</v>
      </c>
      <c r="H181" s="28">
        <v>0</v>
      </c>
      <c r="I181" s="28">
        <v>710000000</v>
      </c>
      <c r="J181" s="28" t="s">
        <v>507</v>
      </c>
      <c r="K181" s="28" t="s">
        <v>628</v>
      </c>
      <c r="L181" s="28" t="s">
        <v>33</v>
      </c>
      <c r="M181" s="28" t="s">
        <v>34</v>
      </c>
      <c r="N181" s="28" t="s">
        <v>578</v>
      </c>
      <c r="O181" s="28" t="s">
        <v>548</v>
      </c>
      <c r="P181" s="28">
        <v>796</v>
      </c>
      <c r="Q181" s="28" t="s">
        <v>277</v>
      </c>
      <c r="R181" s="109">
        <v>1</v>
      </c>
      <c r="S181" s="106">
        <v>335458.93</v>
      </c>
      <c r="T181" s="110">
        <f t="shared" ref="T181" si="130">S181*R181</f>
        <v>335458.93</v>
      </c>
      <c r="U181" s="110">
        <f t="shared" ref="U181" si="131">T181*1.12</f>
        <v>375714.00160000002</v>
      </c>
      <c r="V181" s="28"/>
      <c r="W181" s="28">
        <v>2015</v>
      </c>
      <c r="X181" s="28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</row>
    <row r="182" spans="1:38" s="101" customFormat="1" ht="47.25" x14ac:dyDescent="0.25">
      <c r="A182" s="111" t="s">
        <v>526</v>
      </c>
      <c r="B182" s="112" t="s">
        <v>532</v>
      </c>
      <c r="C182" s="112" t="s">
        <v>256</v>
      </c>
      <c r="D182" s="113" t="s">
        <v>257</v>
      </c>
      <c r="E182" s="112" t="s">
        <v>258</v>
      </c>
      <c r="F182" s="112"/>
      <c r="G182" s="112" t="s">
        <v>475</v>
      </c>
      <c r="H182" s="114">
        <v>50</v>
      </c>
      <c r="I182" s="112">
        <v>711000000</v>
      </c>
      <c r="J182" s="112" t="s">
        <v>507</v>
      </c>
      <c r="K182" s="112" t="s">
        <v>506</v>
      </c>
      <c r="L182" s="112" t="s">
        <v>507</v>
      </c>
      <c r="M182" s="112" t="s">
        <v>34</v>
      </c>
      <c r="N182" s="112" t="s">
        <v>535</v>
      </c>
      <c r="O182" s="112" t="s">
        <v>537</v>
      </c>
      <c r="P182" s="112">
        <v>839</v>
      </c>
      <c r="Q182" s="112" t="s">
        <v>260</v>
      </c>
      <c r="R182" s="115">
        <v>7</v>
      </c>
      <c r="S182" s="116">
        <v>115000</v>
      </c>
      <c r="T182" s="110">
        <f t="shared" ref="T182:T212" si="132">S182*R182</f>
        <v>805000</v>
      </c>
      <c r="U182" s="110">
        <f t="shared" ref="U182:U212" si="133">T182*1.12</f>
        <v>901600.00000000012</v>
      </c>
      <c r="V182" s="117" t="s">
        <v>238</v>
      </c>
      <c r="W182" s="112" t="s">
        <v>39</v>
      </c>
      <c r="X182" s="112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</row>
    <row r="183" spans="1:38" s="101" customFormat="1" ht="47.25" x14ac:dyDescent="0.25">
      <c r="A183" s="206" t="s">
        <v>744</v>
      </c>
      <c r="B183" s="6" t="s">
        <v>532</v>
      </c>
      <c r="C183" s="207" t="s">
        <v>653</v>
      </c>
      <c r="D183" s="208" t="s">
        <v>654</v>
      </c>
      <c r="E183" s="209" t="s">
        <v>655</v>
      </c>
      <c r="F183" s="209"/>
      <c r="G183" s="209" t="s">
        <v>29</v>
      </c>
      <c r="H183" s="210">
        <v>0</v>
      </c>
      <c r="I183" s="210">
        <v>710000000</v>
      </c>
      <c r="J183" s="28" t="s">
        <v>507</v>
      </c>
      <c r="K183" s="210" t="s">
        <v>776</v>
      </c>
      <c r="L183" s="210" t="s">
        <v>33</v>
      </c>
      <c r="M183" s="210" t="s">
        <v>34</v>
      </c>
      <c r="N183" s="210" t="s">
        <v>774</v>
      </c>
      <c r="O183" s="210" t="s">
        <v>35</v>
      </c>
      <c r="P183" s="210">
        <v>796</v>
      </c>
      <c r="Q183" s="211" t="s">
        <v>277</v>
      </c>
      <c r="R183" s="209">
        <v>60</v>
      </c>
      <c r="S183" s="212">
        <v>24.1</v>
      </c>
      <c r="T183" s="110">
        <f t="shared" si="132"/>
        <v>1446</v>
      </c>
      <c r="U183" s="110">
        <f t="shared" si="133"/>
        <v>1619.5200000000002</v>
      </c>
      <c r="V183" s="6"/>
      <c r="W183" s="6">
        <v>2015</v>
      </c>
      <c r="X183" s="219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</row>
    <row r="184" spans="1:38" s="101" customFormat="1" ht="47.25" x14ac:dyDescent="0.25">
      <c r="A184" s="206" t="s">
        <v>745</v>
      </c>
      <c r="B184" s="6" t="s">
        <v>532</v>
      </c>
      <c r="C184" s="207" t="s">
        <v>656</v>
      </c>
      <c r="D184" s="208" t="s">
        <v>657</v>
      </c>
      <c r="E184" s="209" t="s">
        <v>658</v>
      </c>
      <c r="F184" s="209"/>
      <c r="G184" s="209" t="s">
        <v>29</v>
      </c>
      <c r="H184" s="210">
        <v>0</v>
      </c>
      <c r="I184" s="210">
        <v>710000000</v>
      </c>
      <c r="J184" s="28" t="s">
        <v>507</v>
      </c>
      <c r="K184" s="210" t="s">
        <v>776</v>
      </c>
      <c r="L184" s="210" t="s">
        <v>33</v>
      </c>
      <c r="M184" s="210" t="s">
        <v>34</v>
      </c>
      <c r="N184" s="210" t="s">
        <v>774</v>
      </c>
      <c r="O184" s="210" t="s">
        <v>35</v>
      </c>
      <c r="P184" s="210">
        <v>796</v>
      </c>
      <c r="Q184" s="211" t="s">
        <v>277</v>
      </c>
      <c r="R184" s="209">
        <v>600</v>
      </c>
      <c r="S184" s="212">
        <v>7.23</v>
      </c>
      <c r="T184" s="110">
        <f t="shared" si="132"/>
        <v>4338</v>
      </c>
      <c r="U184" s="110">
        <f t="shared" si="133"/>
        <v>4858.5600000000004</v>
      </c>
      <c r="V184" s="6"/>
      <c r="W184" s="6">
        <v>2015</v>
      </c>
      <c r="X184" s="219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</row>
    <row r="185" spans="1:38" s="101" customFormat="1" ht="47.25" x14ac:dyDescent="0.25">
      <c r="A185" s="206" t="s">
        <v>746</v>
      </c>
      <c r="B185" s="6" t="s">
        <v>532</v>
      </c>
      <c r="C185" s="207" t="s">
        <v>659</v>
      </c>
      <c r="D185" s="208" t="s">
        <v>660</v>
      </c>
      <c r="E185" s="209" t="s">
        <v>661</v>
      </c>
      <c r="F185" s="209"/>
      <c r="G185" s="209" t="s">
        <v>29</v>
      </c>
      <c r="H185" s="210">
        <v>0</v>
      </c>
      <c r="I185" s="210">
        <v>710000000</v>
      </c>
      <c r="J185" s="28" t="s">
        <v>507</v>
      </c>
      <c r="K185" s="210" t="s">
        <v>776</v>
      </c>
      <c r="L185" s="210" t="s">
        <v>33</v>
      </c>
      <c r="M185" s="210" t="s">
        <v>34</v>
      </c>
      <c r="N185" s="210" t="s">
        <v>774</v>
      </c>
      <c r="O185" s="210" t="s">
        <v>35</v>
      </c>
      <c r="P185" s="210">
        <v>796</v>
      </c>
      <c r="Q185" s="211" t="s">
        <v>277</v>
      </c>
      <c r="R185" s="209">
        <v>3</v>
      </c>
      <c r="S185" s="212">
        <v>120.54</v>
      </c>
      <c r="T185" s="110">
        <f t="shared" si="132"/>
        <v>361.62</v>
      </c>
      <c r="U185" s="110">
        <f t="shared" si="133"/>
        <v>405.01440000000002</v>
      </c>
      <c r="V185" s="6"/>
      <c r="W185" s="6">
        <v>2015</v>
      </c>
      <c r="X185" s="219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</row>
    <row r="186" spans="1:38" s="101" customFormat="1" ht="47.25" x14ac:dyDescent="0.25">
      <c r="A186" s="206" t="s">
        <v>747</v>
      </c>
      <c r="B186" s="6" t="s">
        <v>532</v>
      </c>
      <c r="C186" s="207" t="s">
        <v>662</v>
      </c>
      <c r="D186" s="208" t="s">
        <v>663</v>
      </c>
      <c r="E186" s="209" t="s">
        <v>664</v>
      </c>
      <c r="F186" s="209"/>
      <c r="G186" s="209" t="s">
        <v>29</v>
      </c>
      <c r="H186" s="210">
        <v>0</v>
      </c>
      <c r="I186" s="210">
        <v>710000000</v>
      </c>
      <c r="J186" s="28" t="s">
        <v>507</v>
      </c>
      <c r="K186" s="210" t="s">
        <v>776</v>
      </c>
      <c r="L186" s="210" t="s">
        <v>33</v>
      </c>
      <c r="M186" s="210" t="s">
        <v>34</v>
      </c>
      <c r="N186" s="210" t="s">
        <v>774</v>
      </c>
      <c r="O186" s="210" t="s">
        <v>35</v>
      </c>
      <c r="P186" s="210">
        <v>796</v>
      </c>
      <c r="Q186" s="211" t="s">
        <v>277</v>
      </c>
      <c r="R186" s="209">
        <v>10</v>
      </c>
      <c r="S186" s="212">
        <v>317.41000000000003</v>
      </c>
      <c r="T186" s="110">
        <f t="shared" si="132"/>
        <v>3174.1000000000004</v>
      </c>
      <c r="U186" s="110">
        <f t="shared" si="133"/>
        <v>3554.9920000000006</v>
      </c>
      <c r="V186" s="6"/>
      <c r="W186" s="6">
        <v>2015</v>
      </c>
      <c r="X186" s="219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</row>
    <row r="187" spans="1:38" s="101" customFormat="1" ht="47.25" x14ac:dyDescent="0.25">
      <c r="A187" s="206" t="s">
        <v>748</v>
      </c>
      <c r="B187" s="6" t="s">
        <v>532</v>
      </c>
      <c r="C187" s="207" t="s">
        <v>665</v>
      </c>
      <c r="D187" s="208" t="s">
        <v>666</v>
      </c>
      <c r="E187" s="209" t="s">
        <v>667</v>
      </c>
      <c r="F187" s="209"/>
      <c r="G187" s="209" t="s">
        <v>29</v>
      </c>
      <c r="H187" s="210">
        <v>0</v>
      </c>
      <c r="I187" s="210">
        <v>710000000</v>
      </c>
      <c r="J187" s="28" t="s">
        <v>507</v>
      </c>
      <c r="K187" s="210" t="s">
        <v>776</v>
      </c>
      <c r="L187" s="210" t="s">
        <v>33</v>
      </c>
      <c r="M187" s="210" t="s">
        <v>34</v>
      </c>
      <c r="N187" s="210" t="s">
        <v>774</v>
      </c>
      <c r="O187" s="210" t="s">
        <v>35</v>
      </c>
      <c r="P187" s="210">
        <v>778</v>
      </c>
      <c r="Q187" s="211" t="s">
        <v>668</v>
      </c>
      <c r="R187" s="209">
        <v>20</v>
      </c>
      <c r="S187" s="212">
        <v>28.13</v>
      </c>
      <c r="T187" s="110">
        <f t="shared" si="132"/>
        <v>562.6</v>
      </c>
      <c r="U187" s="110">
        <f t="shared" si="133"/>
        <v>630.11200000000008</v>
      </c>
      <c r="V187" s="6"/>
      <c r="W187" s="6">
        <v>2015</v>
      </c>
      <c r="X187" s="219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</row>
    <row r="188" spans="1:38" s="101" customFormat="1" ht="47.25" x14ac:dyDescent="0.25">
      <c r="A188" s="206" t="s">
        <v>749</v>
      </c>
      <c r="B188" s="6" t="s">
        <v>532</v>
      </c>
      <c r="C188" s="207" t="s">
        <v>669</v>
      </c>
      <c r="D188" s="208" t="s">
        <v>670</v>
      </c>
      <c r="E188" s="209" t="s">
        <v>671</v>
      </c>
      <c r="F188" s="209"/>
      <c r="G188" s="209" t="s">
        <v>29</v>
      </c>
      <c r="H188" s="210">
        <v>0</v>
      </c>
      <c r="I188" s="210">
        <v>710000000</v>
      </c>
      <c r="J188" s="28" t="s">
        <v>507</v>
      </c>
      <c r="K188" s="210" t="s">
        <v>776</v>
      </c>
      <c r="L188" s="210" t="s">
        <v>33</v>
      </c>
      <c r="M188" s="210" t="s">
        <v>34</v>
      </c>
      <c r="N188" s="210" t="s">
        <v>774</v>
      </c>
      <c r="O188" s="210" t="s">
        <v>35</v>
      </c>
      <c r="P188" s="210">
        <v>796</v>
      </c>
      <c r="Q188" s="211" t="s">
        <v>277</v>
      </c>
      <c r="R188" s="209">
        <v>2</v>
      </c>
      <c r="S188" s="212">
        <v>1671.43</v>
      </c>
      <c r="T188" s="110">
        <f t="shared" si="132"/>
        <v>3342.86</v>
      </c>
      <c r="U188" s="110">
        <f t="shared" si="133"/>
        <v>3744.0032000000006</v>
      </c>
      <c r="V188" s="6"/>
      <c r="W188" s="6">
        <v>2015</v>
      </c>
      <c r="X188" s="219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</row>
    <row r="189" spans="1:38" s="101" customFormat="1" ht="47.25" x14ac:dyDescent="0.25">
      <c r="A189" s="206" t="s">
        <v>750</v>
      </c>
      <c r="B189" s="6" t="s">
        <v>532</v>
      </c>
      <c r="C189" s="207" t="s">
        <v>672</v>
      </c>
      <c r="D189" s="208" t="s">
        <v>673</v>
      </c>
      <c r="E189" s="209" t="s">
        <v>674</v>
      </c>
      <c r="F189" s="209"/>
      <c r="G189" s="209" t="s">
        <v>29</v>
      </c>
      <c r="H189" s="210">
        <v>0</v>
      </c>
      <c r="I189" s="210">
        <v>710000000</v>
      </c>
      <c r="J189" s="28" t="s">
        <v>507</v>
      </c>
      <c r="K189" s="210" t="s">
        <v>776</v>
      </c>
      <c r="L189" s="210" t="s">
        <v>33</v>
      </c>
      <c r="M189" s="210" t="s">
        <v>34</v>
      </c>
      <c r="N189" s="210" t="s">
        <v>774</v>
      </c>
      <c r="O189" s="210" t="s">
        <v>35</v>
      </c>
      <c r="P189" s="210">
        <v>5111</v>
      </c>
      <c r="Q189" s="211" t="s">
        <v>675</v>
      </c>
      <c r="R189" s="209">
        <v>5</v>
      </c>
      <c r="S189" s="212">
        <v>315</v>
      </c>
      <c r="T189" s="110">
        <f t="shared" si="132"/>
        <v>1575</v>
      </c>
      <c r="U189" s="110">
        <f t="shared" si="133"/>
        <v>1764.0000000000002</v>
      </c>
      <c r="V189" s="6"/>
      <c r="W189" s="6">
        <v>2015</v>
      </c>
      <c r="X189" s="219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</row>
    <row r="190" spans="1:38" s="101" customFormat="1" ht="47.25" x14ac:dyDescent="0.25">
      <c r="A190" s="206" t="s">
        <v>751</v>
      </c>
      <c r="B190" s="6" t="s">
        <v>532</v>
      </c>
      <c r="C190" s="207" t="s">
        <v>676</v>
      </c>
      <c r="D190" s="208" t="s">
        <v>677</v>
      </c>
      <c r="E190" s="209" t="s">
        <v>678</v>
      </c>
      <c r="F190" s="209"/>
      <c r="G190" s="209" t="s">
        <v>29</v>
      </c>
      <c r="H190" s="210">
        <v>0</v>
      </c>
      <c r="I190" s="210">
        <v>710000000</v>
      </c>
      <c r="J190" s="28" t="s">
        <v>507</v>
      </c>
      <c r="K190" s="210" t="s">
        <v>776</v>
      </c>
      <c r="L190" s="210" t="s">
        <v>33</v>
      </c>
      <c r="M190" s="210" t="s">
        <v>34</v>
      </c>
      <c r="N190" s="210" t="s">
        <v>774</v>
      </c>
      <c r="O190" s="210" t="s">
        <v>35</v>
      </c>
      <c r="P190" s="210">
        <v>796</v>
      </c>
      <c r="Q190" s="211" t="s">
        <v>277</v>
      </c>
      <c r="R190" s="209">
        <v>12</v>
      </c>
      <c r="S190" s="212">
        <v>20.11</v>
      </c>
      <c r="T190" s="110">
        <f t="shared" si="132"/>
        <v>241.32</v>
      </c>
      <c r="U190" s="110">
        <f t="shared" si="133"/>
        <v>270.27840000000003</v>
      </c>
      <c r="V190" s="6"/>
      <c r="W190" s="6">
        <v>2015</v>
      </c>
      <c r="X190" s="219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</row>
    <row r="191" spans="1:38" s="101" customFormat="1" ht="47.25" x14ac:dyDescent="0.25">
      <c r="A191" s="206" t="s">
        <v>752</v>
      </c>
      <c r="B191" s="6" t="s">
        <v>532</v>
      </c>
      <c r="C191" s="207" t="s">
        <v>679</v>
      </c>
      <c r="D191" s="208" t="s">
        <v>680</v>
      </c>
      <c r="E191" s="209" t="s">
        <v>681</v>
      </c>
      <c r="F191" s="209"/>
      <c r="G191" s="209" t="s">
        <v>29</v>
      </c>
      <c r="H191" s="210">
        <v>0</v>
      </c>
      <c r="I191" s="210">
        <v>710000000</v>
      </c>
      <c r="J191" s="28" t="s">
        <v>507</v>
      </c>
      <c r="K191" s="210" t="s">
        <v>776</v>
      </c>
      <c r="L191" s="210" t="s">
        <v>33</v>
      </c>
      <c r="M191" s="210" t="s">
        <v>34</v>
      </c>
      <c r="N191" s="210" t="s">
        <v>774</v>
      </c>
      <c r="O191" s="210" t="s">
        <v>35</v>
      </c>
      <c r="P191" s="210">
        <v>796</v>
      </c>
      <c r="Q191" s="211" t="s">
        <v>277</v>
      </c>
      <c r="R191" s="209">
        <v>2</v>
      </c>
      <c r="S191" s="212">
        <v>208.93</v>
      </c>
      <c r="T191" s="110">
        <f t="shared" si="132"/>
        <v>417.86</v>
      </c>
      <c r="U191" s="110">
        <f t="shared" si="133"/>
        <v>468.00320000000005</v>
      </c>
      <c r="V191" s="6"/>
      <c r="W191" s="6">
        <v>2015</v>
      </c>
      <c r="X191" s="219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</row>
    <row r="192" spans="1:38" s="101" customFormat="1" ht="47.25" x14ac:dyDescent="0.25">
      <c r="A192" s="206" t="s">
        <v>753</v>
      </c>
      <c r="B192" s="6" t="s">
        <v>532</v>
      </c>
      <c r="C192" s="207" t="s">
        <v>682</v>
      </c>
      <c r="D192" s="208" t="s">
        <v>683</v>
      </c>
      <c r="E192" s="209" t="s">
        <v>684</v>
      </c>
      <c r="F192" s="209"/>
      <c r="G192" s="209" t="s">
        <v>29</v>
      </c>
      <c r="H192" s="210">
        <v>0</v>
      </c>
      <c r="I192" s="210">
        <v>710000000</v>
      </c>
      <c r="J192" s="28" t="s">
        <v>507</v>
      </c>
      <c r="K192" s="210" t="s">
        <v>776</v>
      </c>
      <c r="L192" s="210" t="s">
        <v>33</v>
      </c>
      <c r="M192" s="210" t="s">
        <v>34</v>
      </c>
      <c r="N192" s="210" t="s">
        <v>774</v>
      </c>
      <c r="O192" s="210" t="s">
        <v>35</v>
      </c>
      <c r="P192" s="210">
        <v>796</v>
      </c>
      <c r="Q192" s="211" t="s">
        <v>277</v>
      </c>
      <c r="R192" s="209">
        <v>1</v>
      </c>
      <c r="S192" s="212">
        <v>192.86</v>
      </c>
      <c r="T192" s="110">
        <f t="shared" si="132"/>
        <v>192.86</v>
      </c>
      <c r="U192" s="110">
        <f t="shared" si="133"/>
        <v>216.00320000000005</v>
      </c>
      <c r="V192" s="6"/>
      <c r="W192" s="6">
        <v>2015</v>
      </c>
      <c r="X192" s="219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</row>
    <row r="193" spans="1:38" s="101" customFormat="1" ht="47.25" x14ac:dyDescent="0.25">
      <c r="A193" s="206" t="s">
        <v>754</v>
      </c>
      <c r="B193" s="6" t="s">
        <v>532</v>
      </c>
      <c r="C193" s="207" t="s">
        <v>685</v>
      </c>
      <c r="D193" s="208" t="s">
        <v>686</v>
      </c>
      <c r="E193" s="209" t="s">
        <v>687</v>
      </c>
      <c r="F193" s="209"/>
      <c r="G193" s="209" t="s">
        <v>29</v>
      </c>
      <c r="H193" s="210">
        <v>0</v>
      </c>
      <c r="I193" s="210">
        <v>710000000</v>
      </c>
      <c r="J193" s="28" t="s">
        <v>507</v>
      </c>
      <c r="K193" s="210" t="s">
        <v>776</v>
      </c>
      <c r="L193" s="210" t="s">
        <v>33</v>
      </c>
      <c r="M193" s="210" t="s">
        <v>34</v>
      </c>
      <c r="N193" s="210" t="s">
        <v>774</v>
      </c>
      <c r="O193" s="210" t="s">
        <v>35</v>
      </c>
      <c r="P193" s="210">
        <v>796</v>
      </c>
      <c r="Q193" s="211" t="s">
        <v>277</v>
      </c>
      <c r="R193" s="209">
        <v>5</v>
      </c>
      <c r="S193" s="212">
        <v>60.18</v>
      </c>
      <c r="T193" s="110">
        <f t="shared" si="132"/>
        <v>300.89999999999998</v>
      </c>
      <c r="U193" s="110">
        <f t="shared" si="133"/>
        <v>337.00799999999998</v>
      </c>
      <c r="V193" s="6"/>
      <c r="W193" s="6">
        <v>2015</v>
      </c>
      <c r="X193" s="219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</row>
    <row r="194" spans="1:38" s="101" customFormat="1" ht="47.25" x14ac:dyDescent="0.25">
      <c r="A194" s="206" t="s">
        <v>755</v>
      </c>
      <c r="B194" s="6" t="s">
        <v>532</v>
      </c>
      <c r="C194" s="207" t="s">
        <v>688</v>
      </c>
      <c r="D194" s="208" t="s">
        <v>689</v>
      </c>
      <c r="E194" s="209" t="s">
        <v>690</v>
      </c>
      <c r="F194" s="209"/>
      <c r="G194" s="209" t="s">
        <v>29</v>
      </c>
      <c r="H194" s="210">
        <v>0</v>
      </c>
      <c r="I194" s="210">
        <v>710000000</v>
      </c>
      <c r="J194" s="28" t="s">
        <v>507</v>
      </c>
      <c r="K194" s="210" t="s">
        <v>776</v>
      </c>
      <c r="L194" s="210" t="s">
        <v>33</v>
      </c>
      <c r="M194" s="210" t="s">
        <v>34</v>
      </c>
      <c r="N194" s="210" t="s">
        <v>774</v>
      </c>
      <c r="O194" s="210" t="s">
        <v>35</v>
      </c>
      <c r="P194" s="210">
        <v>796</v>
      </c>
      <c r="Q194" s="211" t="s">
        <v>277</v>
      </c>
      <c r="R194" s="209">
        <v>2</v>
      </c>
      <c r="S194" s="212">
        <v>76.39</v>
      </c>
      <c r="T194" s="110">
        <f t="shared" si="132"/>
        <v>152.78</v>
      </c>
      <c r="U194" s="110">
        <f t="shared" si="133"/>
        <v>171.11360000000002</v>
      </c>
      <c r="V194" s="6"/>
      <c r="W194" s="6">
        <v>2015</v>
      </c>
      <c r="X194" s="219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</row>
    <row r="195" spans="1:38" s="101" customFormat="1" ht="47.25" x14ac:dyDescent="0.25">
      <c r="A195" s="206" t="s">
        <v>756</v>
      </c>
      <c r="B195" s="6" t="s">
        <v>532</v>
      </c>
      <c r="C195" s="207" t="s">
        <v>691</v>
      </c>
      <c r="D195" s="208" t="s">
        <v>692</v>
      </c>
      <c r="E195" s="209" t="s">
        <v>693</v>
      </c>
      <c r="F195" s="209"/>
      <c r="G195" s="209" t="s">
        <v>29</v>
      </c>
      <c r="H195" s="210">
        <v>0</v>
      </c>
      <c r="I195" s="210">
        <v>710000000</v>
      </c>
      <c r="J195" s="28" t="s">
        <v>507</v>
      </c>
      <c r="K195" s="210" t="s">
        <v>776</v>
      </c>
      <c r="L195" s="210" t="s">
        <v>33</v>
      </c>
      <c r="M195" s="210" t="s">
        <v>34</v>
      </c>
      <c r="N195" s="210" t="s">
        <v>774</v>
      </c>
      <c r="O195" s="210" t="s">
        <v>35</v>
      </c>
      <c r="P195" s="210">
        <v>778</v>
      </c>
      <c r="Q195" s="211" t="s">
        <v>694</v>
      </c>
      <c r="R195" s="209">
        <v>5</v>
      </c>
      <c r="S195" s="212">
        <v>40.18</v>
      </c>
      <c r="T195" s="110">
        <f t="shared" si="132"/>
        <v>200.9</v>
      </c>
      <c r="U195" s="110">
        <f t="shared" si="133"/>
        <v>225.00800000000004</v>
      </c>
      <c r="V195" s="6"/>
      <c r="W195" s="6">
        <v>2015</v>
      </c>
      <c r="X195" s="219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</row>
    <row r="196" spans="1:38" s="101" customFormat="1" ht="47.25" x14ac:dyDescent="0.25">
      <c r="A196" s="206" t="s">
        <v>757</v>
      </c>
      <c r="B196" s="6" t="s">
        <v>532</v>
      </c>
      <c r="C196" s="207" t="s">
        <v>695</v>
      </c>
      <c r="D196" s="208" t="s">
        <v>696</v>
      </c>
      <c r="E196" s="209" t="s">
        <v>697</v>
      </c>
      <c r="F196" s="209"/>
      <c r="G196" s="209" t="s">
        <v>29</v>
      </c>
      <c r="H196" s="210">
        <v>0</v>
      </c>
      <c r="I196" s="210">
        <v>710000000</v>
      </c>
      <c r="J196" s="28" t="s">
        <v>507</v>
      </c>
      <c r="K196" s="210" t="s">
        <v>776</v>
      </c>
      <c r="L196" s="210" t="s">
        <v>33</v>
      </c>
      <c r="M196" s="210" t="s">
        <v>34</v>
      </c>
      <c r="N196" s="210" t="s">
        <v>774</v>
      </c>
      <c r="O196" s="210" t="s">
        <v>35</v>
      </c>
      <c r="P196" s="210">
        <v>796</v>
      </c>
      <c r="Q196" s="211" t="s">
        <v>277</v>
      </c>
      <c r="R196" s="209">
        <v>5</v>
      </c>
      <c r="S196" s="212">
        <v>72.319999999999993</v>
      </c>
      <c r="T196" s="110">
        <f t="shared" si="132"/>
        <v>361.59999999999997</v>
      </c>
      <c r="U196" s="110">
        <f t="shared" si="133"/>
        <v>404.99200000000002</v>
      </c>
      <c r="V196" s="6"/>
      <c r="W196" s="6">
        <v>2015</v>
      </c>
      <c r="X196" s="219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</row>
    <row r="197" spans="1:38" s="101" customFormat="1" ht="47.25" x14ac:dyDescent="0.25">
      <c r="A197" s="206" t="s">
        <v>758</v>
      </c>
      <c r="B197" s="6" t="s">
        <v>532</v>
      </c>
      <c r="C197" s="207" t="s">
        <v>698</v>
      </c>
      <c r="D197" s="208" t="s">
        <v>699</v>
      </c>
      <c r="E197" s="209" t="s">
        <v>700</v>
      </c>
      <c r="F197" s="209"/>
      <c r="G197" s="209" t="s">
        <v>29</v>
      </c>
      <c r="H197" s="210">
        <v>0</v>
      </c>
      <c r="I197" s="210">
        <v>710000000</v>
      </c>
      <c r="J197" s="28" t="s">
        <v>507</v>
      </c>
      <c r="K197" s="210" t="s">
        <v>776</v>
      </c>
      <c r="L197" s="210" t="s">
        <v>33</v>
      </c>
      <c r="M197" s="210" t="s">
        <v>34</v>
      </c>
      <c r="N197" s="210" t="s">
        <v>774</v>
      </c>
      <c r="O197" s="210" t="s">
        <v>35</v>
      </c>
      <c r="P197" s="210">
        <v>796</v>
      </c>
      <c r="Q197" s="211" t="s">
        <v>277</v>
      </c>
      <c r="R197" s="209">
        <v>5</v>
      </c>
      <c r="S197" s="212">
        <v>60.18</v>
      </c>
      <c r="T197" s="110">
        <f t="shared" si="132"/>
        <v>300.89999999999998</v>
      </c>
      <c r="U197" s="110">
        <f t="shared" si="133"/>
        <v>337.00799999999998</v>
      </c>
      <c r="V197" s="6"/>
      <c r="W197" s="6">
        <v>2015</v>
      </c>
      <c r="X197" s="219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</row>
    <row r="198" spans="1:38" s="101" customFormat="1" ht="47.25" x14ac:dyDescent="0.25">
      <c r="A198" s="206" t="s">
        <v>759</v>
      </c>
      <c r="B198" s="6" t="s">
        <v>532</v>
      </c>
      <c r="C198" s="207" t="s">
        <v>701</v>
      </c>
      <c r="D198" s="208" t="s">
        <v>702</v>
      </c>
      <c r="E198" s="209" t="s">
        <v>703</v>
      </c>
      <c r="F198" s="209"/>
      <c r="G198" s="209" t="s">
        <v>29</v>
      </c>
      <c r="H198" s="210">
        <v>0</v>
      </c>
      <c r="I198" s="210">
        <v>710000000</v>
      </c>
      <c r="J198" s="28" t="s">
        <v>507</v>
      </c>
      <c r="K198" s="210" t="s">
        <v>776</v>
      </c>
      <c r="L198" s="210" t="s">
        <v>33</v>
      </c>
      <c r="M198" s="210" t="s">
        <v>34</v>
      </c>
      <c r="N198" s="210" t="s">
        <v>774</v>
      </c>
      <c r="O198" s="210" t="s">
        <v>35</v>
      </c>
      <c r="P198" s="210">
        <v>796</v>
      </c>
      <c r="Q198" s="211" t="s">
        <v>277</v>
      </c>
      <c r="R198" s="209">
        <v>2</v>
      </c>
      <c r="S198" s="212">
        <v>80.45</v>
      </c>
      <c r="T198" s="110">
        <f t="shared" si="132"/>
        <v>160.9</v>
      </c>
      <c r="U198" s="110">
        <f t="shared" si="133"/>
        <v>180.20800000000003</v>
      </c>
      <c r="V198" s="6"/>
      <c r="W198" s="6">
        <v>2015</v>
      </c>
      <c r="X198" s="219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</row>
    <row r="199" spans="1:38" s="101" customFormat="1" ht="47.25" x14ac:dyDescent="0.25">
      <c r="A199" s="206" t="s">
        <v>760</v>
      </c>
      <c r="B199" s="6" t="s">
        <v>532</v>
      </c>
      <c r="C199" s="207" t="s">
        <v>704</v>
      </c>
      <c r="D199" s="208" t="s">
        <v>705</v>
      </c>
      <c r="E199" s="209" t="s">
        <v>706</v>
      </c>
      <c r="F199" s="209"/>
      <c r="G199" s="209" t="s">
        <v>29</v>
      </c>
      <c r="H199" s="210">
        <v>0</v>
      </c>
      <c r="I199" s="210">
        <v>710000000</v>
      </c>
      <c r="J199" s="28" t="s">
        <v>507</v>
      </c>
      <c r="K199" s="210" t="s">
        <v>776</v>
      </c>
      <c r="L199" s="210" t="s">
        <v>33</v>
      </c>
      <c r="M199" s="210" t="s">
        <v>34</v>
      </c>
      <c r="N199" s="210" t="s">
        <v>774</v>
      </c>
      <c r="O199" s="210" t="s">
        <v>35</v>
      </c>
      <c r="P199" s="210">
        <v>796</v>
      </c>
      <c r="Q199" s="211" t="s">
        <v>277</v>
      </c>
      <c r="R199" s="209">
        <v>5</v>
      </c>
      <c r="S199" s="212">
        <v>52.2</v>
      </c>
      <c r="T199" s="110">
        <f t="shared" si="132"/>
        <v>261</v>
      </c>
      <c r="U199" s="110">
        <f t="shared" si="133"/>
        <v>292.32000000000005</v>
      </c>
      <c r="V199" s="6"/>
      <c r="W199" s="6">
        <v>2015</v>
      </c>
      <c r="X199" s="219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</row>
    <row r="200" spans="1:38" s="101" customFormat="1" ht="47.25" x14ac:dyDescent="0.25">
      <c r="A200" s="206" t="s">
        <v>761</v>
      </c>
      <c r="B200" s="6" t="s">
        <v>532</v>
      </c>
      <c r="C200" s="207" t="s">
        <v>707</v>
      </c>
      <c r="D200" s="208" t="s">
        <v>705</v>
      </c>
      <c r="E200" s="209" t="s">
        <v>708</v>
      </c>
      <c r="F200" s="209"/>
      <c r="G200" s="209" t="s">
        <v>29</v>
      </c>
      <c r="H200" s="210">
        <v>0</v>
      </c>
      <c r="I200" s="210">
        <v>710000000</v>
      </c>
      <c r="J200" s="28" t="s">
        <v>507</v>
      </c>
      <c r="K200" s="210" t="s">
        <v>776</v>
      </c>
      <c r="L200" s="210" t="s">
        <v>33</v>
      </c>
      <c r="M200" s="210" t="s">
        <v>34</v>
      </c>
      <c r="N200" s="210" t="s">
        <v>774</v>
      </c>
      <c r="O200" s="210" t="s">
        <v>35</v>
      </c>
      <c r="P200" s="210">
        <v>796</v>
      </c>
      <c r="Q200" s="211" t="s">
        <v>277</v>
      </c>
      <c r="R200" s="209">
        <v>3</v>
      </c>
      <c r="S200" s="212">
        <v>19.989999999999998</v>
      </c>
      <c r="T200" s="110">
        <f t="shared" si="132"/>
        <v>59.97</v>
      </c>
      <c r="U200" s="110">
        <f t="shared" si="133"/>
        <v>67.16640000000001</v>
      </c>
      <c r="V200" s="6"/>
      <c r="W200" s="6">
        <v>2015</v>
      </c>
      <c r="X200" s="219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</row>
    <row r="201" spans="1:38" s="101" customFormat="1" ht="47.25" x14ac:dyDescent="0.25">
      <c r="A201" s="206" t="s">
        <v>762</v>
      </c>
      <c r="B201" s="6" t="s">
        <v>532</v>
      </c>
      <c r="C201" s="207" t="s">
        <v>709</v>
      </c>
      <c r="D201" s="208" t="s">
        <v>663</v>
      </c>
      <c r="E201" s="209" t="s">
        <v>710</v>
      </c>
      <c r="F201" s="209"/>
      <c r="G201" s="209" t="s">
        <v>29</v>
      </c>
      <c r="H201" s="210">
        <v>0</v>
      </c>
      <c r="I201" s="210">
        <v>710000000</v>
      </c>
      <c r="J201" s="28" t="s">
        <v>507</v>
      </c>
      <c r="K201" s="210" t="s">
        <v>776</v>
      </c>
      <c r="L201" s="210" t="s">
        <v>33</v>
      </c>
      <c r="M201" s="210" t="s">
        <v>34</v>
      </c>
      <c r="N201" s="210" t="s">
        <v>774</v>
      </c>
      <c r="O201" s="210" t="s">
        <v>35</v>
      </c>
      <c r="P201" s="210">
        <v>796</v>
      </c>
      <c r="Q201" s="211" t="s">
        <v>277</v>
      </c>
      <c r="R201" s="209">
        <v>5</v>
      </c>
      <c r="S201" s="212">
        <v>72.38</v>
      </c>
      <c r="T201" s="110">
        <f t="shared" si="132"/>
        <v>361.9</v>
      </c>
      <c r="U201" s="110">
        <f t="shared" si="133"/>
        <v>405.32800000000003</v>
      </c>
      <c r="V201" s="6"/>
      <c r="W201" s="6">
        <v>2015</v>
      </c>
      <c r="X201" s="219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</row>
    <row r="202" spans="1:38" s="101" customFormat="1" ht="47.25" x14ac:dyDescent="0.25">
      <c r="A202" s="206" t="s">
        <v>763</v>
      </c>
      <c r="B202" s="6" t="s">
        <v>532</v>
      </c>
      <c r="C202" s="207" t="s">
        <v>711</v>
      </c>
      <c r="D202" s="208" t="s">
        <v>712</v>
      </c>
      <c r="E202" s="209" t="s">
        <v>713</v>
      </c>
      <c r="F202" s="209"/>
      <c r="G202" s="209" t="s">
        <v>29</v>
      </c>
      <c r="H202" s="210">
        <v>0</v>
      </c>
      <c r="I202" s="210">
        <v>710000000</v>
      </c>
      <c r="J202" s="28" t="s">
        <v>507</v>
      </c>
      <c r="K202" s="210" t="s">
        <v>776</v>
      </c>
      <c r="L202" s="210" t="s">
        <v>33</v>
      </c>
      <c r="M202" s="210" t="s">
        <v>34</v>
      </c>
      <c r="N202" s="210" t="s">
        <v>774</v>
      </c>
      <c r="O202" s="210" t="s">
        <v>35</v>
      </c>
      <c r="P202" s="210">
        <v>796</v>
      </c>
      <c r="Q202" s="211" t="s">
        <v>277</v>
      </c>
      <c r="R202" s="209">
        <v>3</v>
      </c>
      <c r="S202" s="212">
        <v>81.849999999999994</v>
      </c>
      <c r="T202" s="110">
        <f t="shared" si="132"/>
        <v>245.54999999999998</v>
      </c>
      <c r="U202" s="110">
        <f t="shared" si="133"/>
        <v>275.01600000000002</v>
      </c>
      <c r="V202" s="6"/>
      <c r="W202" s="6">
        <v>2015</v>
      </c>
      <c r="X202" s="219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</row>
    <row r="203" spans="1:38" s="101" customFormat="1" ht="47.25" x14ac:dyDescent="0.25">
      <c r="A203" s="206" t="s">
        <v>764</v>
      </c>
      <c r="B203" s="6" t="s">
        <v>532</v>
      </c>
      <c r="C203" s="207" t="s">
        <v>714</v>
      </c>
      <c r="D203" s="208" t="s">
        <v>715</v>
      </c>
      <c r="E203" s="209" t="s">
        <v>716</v>
      </c>
      <c r="F203" s="209"/>
      <c r="G203" s="209" t="s">
        <v>29</v>
      </c>
      <c r="H203" s="210">
        <v>0</v>
      </c>
      <c r="I203" s="210">
        <v>710000000</v>
      </c>
      <c r="J203" s="28" t="s">
        <v>507</v>
      </c>
      <c r="K203" s="210" t="s">
        <v>776</v>
      </c>
      <c r="L203" s="210" t="s">
        <v>33</v>
      </c>
      <c r="M203" s="210" t="s">
        <v>34</v>
      </c>
      <c r="N203" s="210" t="s">
        <v>774</v>
      </c>
      <c r="O203" s="210" t="s">
        <v>35</v>
      </c>
      <c r="P203" s="210">
        <v>796</v>
      </c>
      <c r="Q203" s="211" t="s">
        <v>277</v>
      </c>
      <c r="R203" s="209">
        <v>10</v>
      </c>
      <c r="S203" s="212">
        <v>442</v>
      </c>
      <c r="T203" s="110">
        <f t="shared" si="132"/>
        <v>4420</v>
      </c>
      <c r="U203" s="110">
        <f t="shared" si="133"/>
        <v>4950.4000000000005</v>
      </c>
      <c r="V203" s="6"/>
      <c r="W203" s="6">
        <v>2015</v>
      </c>
      <c r="X203" s="219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</row>
    <row r="204" spans="1:38" s="101" customFormat="1" ht="47.25" x14ac:dyDescent="0.25">
      <c r="A204" s="206" t="s">
        <v>765</v>
      </c>
      <c r="B204" s="6" t="s">
        <v>532</v>
      </c>
      <c r="C204" s="207" t="s">
        <v>717</v>
      </c>
      <c r="D204" s="208" t="s">
        <v>718</v>
      </c>
      <c r="E204" s="209" t="s">
        <v>719</v>
      </c>
      <c r="F204" s="209"/>
      <c r="G204" s="209" t="s">
        <v>29</v>
      </c>
      <c r="H204" s="210">
        <v>0</v>
      </c>
      <c r="I204" s="210">
        <v>710000000</v>
      </c>
      <c r="J204" s="28" t="s">
        <v>507</v>
      </c>
      <c r="K204" s="210" t="s">
        <v>776</v>
      </c>
      <c r="L204" s="210" t="s">
        <v>33</v>
      </c>
      <c r="M204" s="210" t="s">
        <v>34</v>
      </c>
      <c r="N204" s="210" t="s">
        <v>774</v>
      </c>
      <c r="O204" s="210" t="s">
        <v>35</v>
      </c>
      <c r="P204" s="210">
        <v>796</v>
      </c>
      <c r="Q204" s="211" t="s">
        <v>277</v>
      </c>
      <c r="R204" s="209">
        <v>5</v>
      </c>
      <c r="S204" s="212">
        <v>36.090000000000003</v>
      </c>
      <c r="T204" s="110">
        <f t="shared" si="132"/>
        <v>180.45000000000002</v>
      </c>
      <c r="U204" s="110">
        <f t="shared" si="133"/>
        <v>202.10400000000004</v>
      </c>
      <c r="V204" s="6"/>
      <c r="W204" s="6">
        <v>2015</v>
      </c>
      <c r="X204" s="219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</row>
    <row r="205" spans="1:38" s="101" customFormat="1" ht="47.25" x14ac:dyDescent="0.25">
      <c r="A205" s="206" t="s">
        <v>766</v>
      </c>
      <c r="B205" s="6" t="s">
        <v>532</v>
      </c>
      <c r="C205" s="207" t="s">
        <v>720</v>
      </c>
      <c r="D205" s="208" t="s">
        <v>721</v>
      </c>
      <c r="E205" s="209" t="s">
        <v>722</v>
      </c>
      <c r="F205" s="209"/>
      <c r="G205" s="209" t="s">
        <v>29</v>
      </c>
      <c r="H205" s="210">
        <v>0</v>
      </c>
      <c r="I205" s="210">
        <v>710000000</v>
      </c>
      <c r="J205" s="28" t="s">
        <v>507</v>
      </c>
      <c r="K205" s="210" t="s">
        <v>776</v>
      </c>
      <c r="L205" s="210" t="s">
        <v>33</v>
      </c>
      <c r="M205" s="210" t="s">
        <v>34</v>
      </c>
      <c r="N205" s="210" t="s">
        <v>774</v>
      </c>
      <c r="O205" s="210" t="s">
        <v>35</v>
      </c>
      <c r="P205" s="210">
        <v>796</v>
      </c>
      <c r="Q205" s="211" t="s">
        <v>277</v>
      </c>
      <c r="R205" s="209">
        <v>3</v>
      </c>
      <c r="S205" s="212">
        <v>602.67999999999995</v>
      </c>
      <c r="T205" s="110">
        <f t="shared" si="132"/>
        <v>1808.04</v>
      </c>
      <c r="U205" s="110">
        <f t="shared" si="133"/>
        <v>2025.0048000000002</v>
      </c>
      <c r="V205" s="6"/>
      <c r="W205" s="6">
        <v>2015</v>
      </c>
      <c r="X205" s="219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</row>
    <row r="206" spans="1:38" s="101" customFormat="1" ht="47.25" x14ac:dyDescent="0.25">
      <c r="A206" s="206" t="s">
        <v>767</v>
      </c>
      <c r="B206" s="6" t="s">
        <v>532</v>
      </c>
      <c r="C206" s="207" t="s">
        <v>723</v>
      </c>
      <c r="D206" s="208" t="s">
        <v>724</v>
      </c>
      <c r="E206" s="209" t="s">
        <v>725</v>
      </c>
      <c r="F206" s="209"/>
      <c r="G206" s="209" t="s">
        <v>29</v>
      </c>
      <c r="H206" s="210">
        <v>0</v>
      </c>
      <c r="I206" s="210">
        <v>710000000</v>
      </c>
      <c r="J206" s="28" t="s">
        <v>507</v>
      </c>
      <c r="K206" s="210" t="s">
        <v>776</v>
      </c>
      <c r="L206" s="210" t="s">
        <v>33</v>
      </c>
      <c r="M206" s="210" t="s">
        <v>34</v>
      </c>
      <c r="N206" s="210" t="s">
        <v>774</v>
      </c>
      <c r="O206" s="210" t="s">
        <v>35</v>
      </c>
      <c r="P206" s="210">
        <v>796</v>
      </c>
      <c r="Q206" s="211" t="s">
        <v>277</v>
      </c>
      <c r="R206" s="209">
        <v>2</v>
      </c>
      <c r="S206" s="212">
        <v>313.39</v>
      </c>
      <c r="T206" s="110">
        <f t="shared" si="132"/>
        <v>626.78</v>
      </c>
      <c r="U206" s="110">
        <f t="shared" si="133"/>
        <v>701.99360000000001</v>
      </c>
      <c r="V206" s="6"/>
      <c r="W206" s="6">
        <v>2015</v>
      </c>
      <c r="X206" s="219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</row>
    <row r="207" spans="1:38" s="101" customFormat="1" ht="47.25" x14ac:dyDescent="0.25">
      <c r="A207" s="206" t="s">
        <v>768</v>
      </c>
      <c r="B207" s="6" t="s">
        <v>532</v>
      </c>
      <c r="C207" s="207" t="s">
        <v>726</v>
      </c>
      <c r="D207" s="208" t="s">
        <v>727</v>
      </c>
      <c r="E207" s="209" t="s">
        <v>728</v>
      </c>
      <c r="F207" s="209"/>
      <c r="G207" s="209" t="s">
        <v>29</v>
      </c>
      <c r="H207" s="210">
        <v>0</v>
      </c>
      <c r="I207" s="210">
        <v>710000000</v>
      </c>
      <c r="J207" s="28" t="s">
        <v>507</v>
      </c>
      <c r="K207" s="210" t="s">
        <v>776</v>
      </c>
      <c r="L207" s="210" t="s">
        <v>33</v>
      </c>
      <c r="M207" s="210" t="s">
        <v>34</v>
      </c>
      <c r="N207" s="210" t="s">
        <v>774</v>
      </c>
      <c r="O207" s="210" t="s">
        <v>35</v>
      </c>
      <c r="P207" s="210">
        <v>778</v>
      </c>
      <c r="Q207" s="211" t="s">
        <v>694</v>
      </c>
      <c r="R207" s="209">
        <v>4</v>
      </c>
      <c r="S207" s="212">
        <v>115.62</v>
      </c>
      <c r="T207" s="110">
        <f t="shared" si="132"/>
        <v>462.48</v>
      </c>
      <c r="U207" s="110">
        <f t="shared" si="133"/>
        <v>517.97760000000005</v>
      </c>
      <c r="V207" s="6"/>
      <c r="W207" s="6">
        <v>2015</v>
      </c>
      <c r="X207" s="219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</row>
    <row r="208" spans="1:38" s="101" customFormat="1" ht="47.25" x14ac:dyDescent="0.25">
      <c r="A208" s="206" t="s">
        <v>769</v>
      </c>
      <c r="B208" s="6" t="s">
        <v>532</v>
      </c>
      <c r="C208" s="207" t="s">
        <v>729</v>
      </c>
      <c r="D208" s="208" t="s">
        <v>730</v>
      </c>
      <c r="E208" s="209" t="s">
        <v>730</v>
      </c>
      <c r="F208" s="209"/>
      <c r="G208" s="209" t="s">
        <v>29</v>
      </c>
      <c r="H208" s="210">
        <v>0</v>
      </c>
      <c r="I208" s="210">
        <v>710000000</v>
      </c>
      <c r="J208" s="28" t="s">
        <v>507</v>
      </c>
      <c r="K208" s="210" t="s">
        <v>776</v>
      </c>
      <c r="L208" s="210" t="s">
        <v>33</v>
      </c>
      <c r="M208" s="210" t="s">
        <v>34</v>
      </c>
      <c r="N208" s="210" t="s">
        <v>774</v>
      </c>
      <c r="O208" s="210" t="s">
        <v>35</v>
      </c>
      <c r="P208" s="210">
        <v>796</v>
      </c>
      <c r="Q208" s="211" t="s">
        <v>277</v>
      </c>
      <c r="R208" s="209">
        <v>5</v>
      </c>
      <c r="S208" s="212">
        <v>125.36</v>
      </c>
      <c r="T208" s="110">
        <f t="shared" si="132"/>
        <v>626.79999999999995</v>
      </c>
      <c r="U208" s="110">
        <f t="shared" si="133"/>
        <v>702.01599999999996</v>
      </c>
      <c r="V208" s="6"/>
      <c r="W208" s="6">
        <v>2015</v>
      </c>
      <c r="X208" s="219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</row>
    <row r="209" spans="1:38" s="101" customFormat="1" ht="47.25" x14ac:dyDescent="0.25">
      <c r="A209" s="206" t="s">
        <v>770</v>
      </c>
      <c r="B209" s="6" t="s">
        <v>532</v>
      </c>
      <c r="C209" s="207" t="s">
        <v>731</v>
      </c>
      <c r="D209" s="208" t="s">
        <v>732</v>
      </c>
      <c r="E209" s="209" t="s">
        <v>733</v>
      </c>
      <c r="F209" s="209"/>
      <c r="G209" s="209" t="s">
        <v>29</v>
      </c>
      <c r="H209" s="210">
        <v>0</v>
      </c>
      <c r="I209" s="210">
        <v>710000000</v>
      </c>
      <c r="J209" s="28" t="s">
        <v>507</v>
      </c>
      <c r="K209" s="210" t="s">
        <v>776</v>
      </c>
      <c r="L209" s="210" t="s">
        <v>33</v>
      </c>
      <c r="M209" s="210" t="s">
        <v>34</v>
      </c>
      <c r="N209" s="210" t="s">
        <v>774</v>
      </c>
      <c r="O209" s="210" t="s">
        <v>35</v>
      </c>
      <c r="P209" s="210">
        <v>796</v>
      </c>
      <c r="Q209" s="211" t="s">
        <v>277</v>
      </c>
      <c r="R209" s="209">
        <v>5</v>
      </c>
      <c r="S209" s="212">
        <v>24.22</v>
      </c>
      <c r="T209" s="110">
        <f t="shared" si="132"/>
        <v>121.1</v>
      </c>
      <c r="U209" s="110">
        <f t="shared" si="133"/>
        <v>135.63200000000001</v>
      </c>
      <c r="V209" s="6"/>
      <c r="W209" s="6">
        <v>2015</v>
      </c>
      <c r="X209" s="219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</row>
    <row r="210" spans="1:38" s="101" customFormat="1" ht="47.25" x14ac:dyDescent="0.25">
      <c r="A210" s="206" t="s">
        <v>771</v>
      </c>
      <c r="B210" s="6" t="s">
        <v>532</v>
      </c>
      <c r="C210" s="207" t="s">
        <v>734</v>
      </c>
      <c r="D210" s="208" t="s">
        <v>735</v>
      </c>
      <c r="E210" s="209" t="s">
        <v>736</v>
      </c>
      <c r="F210" s="209"/>
      <c r="G210" s="209" t="s">
        <v>29</v>
      </c>
      <c r="H210" s="210">
        <v>0</v>
      </c>
      <c r="I210" s="210">
        <v>710000000</v>
      </c>
      <c r="J210" s="28" t="s">
        <v>507</v>
      </c>
      <c r="K210" s="210" t="s">
        <v>776</v>
      </c>
      <c r="L210" s="210" t="s">
        <v>33</v>
      </c>
      <c r="M210" s="210" t="s">
        <v>34</v>
      </c>
      <c r="N210" s="210" t="s">
        <v>774</v>
      </c>
      <c r="O210" s="210" t="s">
        <v>35</v>
      </c>
      <c r="P210" s="210">
        <v>736</v>
      </c>
      <c r="Q210" s="211" t="s">
        <v>737</v>
      </c>
      <c r="R210" s="209">
        <v>200</v>
      </c>
      <c r="S210" s="212">
        <v>83.97</v>
      </c>
      <c r="T210" s="110">
        <f t="shared" si="132"/>
        <v>16794</v>
      </c>
      <c r="U210" s="110">
        <f t="shared" si="133"/>
        <v>18809.280000000002</v>
      </c>
      <c r="V210" s="6"/>
      <c r="W210" s="6">
        <v>2015</v>
      </c>
      <c r="X210" s="219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</row>
    <row r="211" spans="1:38" s="101" customFormat="1" ht="47.25" x14ac:dyDescent="0.25">
      <c r="A211" s="206" t="s">
        <v>772</v>
      </c>
      <c r="B211" s="6" t="s">
        <v>532</v>
      </c>
      <c r="C211" s="207" t="s">
        <v>738</v>
      </c>
      <c r="D211" s="208" t="s">
        <v>739</v>
      </c>
      <c r="E211" s="209" t="s">
        <v>740</v>
      </c>
      <c r="F211" s="209"/>
      <c r="G211" s="209" t="s">
        <v>29</v>
      </c>
      <c r="H211" s="210">
        <v>0</v>
      </c>
      <c r="I211" s="210">
        <v>710000000</v>
      </c>
      <c r="J211" s="28" t="s">
        <v>507</v>
      </c>
      <c r="K211" s="210" t="s">
        <v>776</v>
      </c>
      <c r="L211" s="210" t="s">
        <v>33</v>
      </c>
      <c r="M211" s="210" t="s">
        <v>34</v>
      </c>
      <c r="N211" s="210" t="s">
        <v>774</v>
      </c>
      <c r="O211" s="210" t="s">
        <v>35</v>
      </c>
      <c r="P211" s="210">
        <v>796</v>
      </c>
      <c r="Q211" s="211" t="s">
        <v>277</v>
      </c>
      <c r="R211" s="209">
        <v>3</v>
      </c>
      <c r="S211" s="212">
        <v>87.499999999999986</v>
      </c>
      <c r="T211" s="110">
        <f t="shared" si="132"/>
        <v>262.49999999999994</v>
      </c>
      <c r="U211" s="110">
        <f t="shared" si="133"/>
        <v>293.99999999999994</v>
      </c>
      <c r="V211" s="6"/>
      <c r="W211" s="6">
        <v>2015</v>
      </c>
      <c r="X211" s="219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</row>
    <row r="212" spans="1:38" s="101" customFormat="1" ht="47.25" x14ac:dyDescent="0.25">
      <c r="A212" s="206" t="s">
        <v>773</v>
      </c>
      <c r="B212" s="209" t="s">
        <v>532</v>
      </c>
      <c r="C212" s="207" t="s">
        <v>741</v>
      </c>
      <c r="D212" s="208" t="s">
        <v>742</v>
      </c>
      <c r="E212" s="209" t="s">
        <v>743</v>
      </c>
      <c r="F212" s="209"/>
      <c r="G212" s="209" t="s">
        <v>29</v>
      </c>
      <c r="H212" s="210">
        <v>0</v>
      </c>
      <c r="I212" s="210">
        <v>710000000</v>
      </c>
      <c r="J212" s="28" t="s">
        <v>507</v>
      </c>
      <c r="K212" s="210" t="s">
        <v>776</v>
      </c>
      <c r="L212" s="210" t="s">
        <v>33</v>
      </c>
      <c r="M212" s="210" t="s">
        <v>34</v>
      </c>
      <c r="N212" s="210" t="s">
        <v>774</v>
      </c>
      <c r="O212" s="210" t="s">
        <v>35</v>
      </c>
      <c r="P212" s="210">
        <v>796</v>
      </c>
      <c r="Q212" s="211" t="s">
        <v>277</v>
      </c>
      <c r="R212" s="209">
        <v>5</v>
      </c>
      <c r="S212" s="212">
        <v>1399.46</v>
      </c>
      <c r="T212" s="110">
        <f t="shared" si="132"/>
        <v>6997.3</v>
      </c>
      <c r="U212" s="110">
        <f t="shared" si="133"/>
        <v>7836.9760000000006</v>
      </c>
      <c r="V212" s="6"/>
      <c r="W212" s="6">
        <v>2015</v>
      </c>
      <c r="X212" s="219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</row>
    <row r="213" spans="1:38" ht="27.75" customHeight="1" x14ac:dyDescent="0.25">
      <c r="A213" s="257" t="s">
        <v>542</v>
      </c>
      <c r="B213" s="258"/>
      <c r="C213" s="258"/>
      <c r="D213" s="118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20"/>
      <c r="S213" s="120"/>
      <c r="T213" s="121">
        <f>SUM(T13:T212)</f>
        <v>251311887.79200009</v>
      </c>
      <c r="U213" s="122">
        <f t="shared" si="1"/>
        <v>281469314.32704014</v>
      </c>
      <c r="V213" s="119"/>
      <c r="W213" s="119"/>
      <c r="X213" s="123"/>
    </row>
    <row r="214" spans="1:38" ht="25.5" customHeight="1" x14ac:dyDescent="0.25">
      <c r="A214" s="87" t="s">
        <v>42</v>
      </c>
      <c r="B214" s="124"/>
      <c r="C214" s="125"/>
      <c r="D214" s="126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7"/>
      <c r="S214" s="127"/>
      <c r="T214" s="127"/>
      <c r="U214" s="128"/>
      <c r="V214" s="129"/>
      <c r="W214" s="93"/>
      <c r="X214" s="93"/>
    </row>
    <row r="215" spans="1:38" s="101" customFormat="1" ht="63" x14ac:dyDescent="0.25">
      <c r="A215" s="94" t="s">
        <v>43</v>
      </c>
      <c r="B215" s="13" t="s">
        <v>532</v>
      </c>
      <c r="C215" s="13" t="s">
        <v>44</v>
      </c>
      <c r="D215" s="130" t="s">
        <v>45</v>
      </c>
      <c r="E215" s="13" t="s">
        <v>45</v>
      </c>
      <c r="F215" s="13" t="s">
        <v>0</v>
      </c>
      <c r="G215" s="13" t="s">
        <v>29</v>
      </c>
      <c r="H215" s="96">
        <v>100</v>
      </c>
      <c r="I215" s="13" t="s">
        <v>30</v>
      </c>
      <c r="J215" s="13" t="s">
        <v>31</v>
      </c>
      <c r="K215" s="13" t="s">
        <v>46</v>
      </c>
      <c r="L215" s="13" t="s">
        <v>33</v>
      </c>
      <c r="M215" s="13" t="s">
        <v>34</v>
      </c>
      <c r="N215" s="13" t="s">
        <v>47</v>
      </c>
      <c r="O215" s="13" t="s">
        <v>35</v>
      </c>
      <c r="P215" s="13" t="s">
        <v>0</v>
      </c>
      <c r="Q215" s="13" t="s">
        <v>0</v>
      </c>
      <c r="R215" s="97" t="s">
        <v>0</v>
      </c>
      <c r="S215" s="97" t="s">
        <v>0</v>
      </c>
      <c r="T215" s="110">
        <v>267857</v>
      </c>
      <c r="U215" s="225">
        <f t="shared" si="1"/>
        <v>299999.84000000003</v>
      </c>
      <c r="V215" s="99" t="s">
        <v>48</v>
      </c>
      <c r="W215" s="13" t="s">
        <v>39</v>
      </c>
      <c r="X215" s="13" t="s">
        <v>0</v>
      </c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</row>
    <row r="216" spans="1:38" s="101" customFormat="1" ht="126" x14ac:dyDescent="0.25">
      <c r="A216" s="94" t="s">
        <v>247</v>
      </c>
      <c r="B216" s="13" t="s">
        <v>532</v>
      </c>
      <c r="C216" s="13" t="s">
        <v>244</v>
      </c>
      <c r="D216" s="130" t="s">
        <v>245</v>
      </c>
      <c r="E216" s="13" t="s">
        <v>246</v>
      </c>
      <c r="F216" s="13" t="s">
        <v>0</v>
      </c>
      <c r="G216" s="13" t="s">
        <v>29</v>
      </c>
      <c r="H216" s="96">
        <v>100</v>
      </c>
      <c r="I216" s="13">
        <v>750000000</v>
      </c>
      <c r="J216" s="13" t="s">
        <v>216</v>
      </c>
      <c r="K216" s="13" t="s">
        <v>90</v>
      </c>
      <c r="L216" s="13" t="s">
        <v>41</v>
      </c>
      <c r="M216" s="13" t="s">
        <v>34</v>
      </c>
      <c r="N216" s="13" t="s">
        <v>533</v>
      </c>
      <c r="O216" s="13" t="s">
        <v>35</v>
      </c>
      <c r="P216" s="13" t="s">
        <v>0</v>
      </c>
      <c r="Q216" s="13" t="s">
        <v>0</v>
      </c>
      <c r="R216" s="131"/>
      <c r="S216" s="98"/>
      <c r="T216" s="110">
        <v>380250</v>
      </c>
      <c r="U216" s="110">
        <f>T216*1.12</f>
        <v>425880.00000000006</v>
      </c>
      <c r="V216" s="99" t="s">
        <v>48</v>
      </c>
      <c r="W216" s="13" t="s">
        <v>39</v>
      </c>
      <c r="X216" s="13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</row>
    <row r="217" spans="1:38" s="101" customFormat="1" ht="78.75" x14ac:dyDescent="0.25">
      <c r="A217" s="111" t="s">
        <v>477</v>
      </c>
      <c r="B217" s="132" t="s">
        <v>532</v>
      </c>
      <c r="C217" s="132" t="s">
        <v>478</v>
      </c>
      <c r="D217" s="133" t="s">
        <v>479</v>
      </c>
      <c r="E217" s="132" t="s">
        <v>480</v>
      </c>
      <c r="F217" s="132" t="s">
        <v>0</v>
      </c>
      <c r="G217" s="132" t="s">
        <v>482</v>
      </c>
      <c r="H217" s="134">
        <v>100</v>
      </c>
      <c r="I217" s="132">
        <v>710000000</v>
      </c>
      <c r="J217" s="132" t="s">
        <v>31</v>
      </c>
      <c r="K217" s="132" t="s">
        <v>474</v>
      </c>
      <c r="L217" s="132" t="s">
        <v>481</v>
      </c>
      <c r="M217" s="132" t="s">
        <v>34</v>
      </c>
      <c r="N217" s="132" t="s">
        <v>483</v>
      </c>
      <c r="O217" s="132" t="s">
        <v>35</v>
      </c>
      <c r="P217" s="132" t="s">
        <v>0</v>
      </c>
      <c r="Q217" s="132"/>
      <c r="R217" s="135"/>
      <c r="S217" s="135" t="s">
        <v>0</v>
      </c>
      <c r="T217" s="226">
        <v>14250000</v>
      </c>
      <c r="U217" s="227">
        <f>T217*1.12</f>
        <v>15960000.000000002</v>
      </c>
      <c r="V217" s="132" t="s">
        <v>48</v>
      </c>
      <c r="W217" s="132">
        <v>2015</v>
      </c>
      <c r="X217" s="136" t="s">
        <v>0</v>
      </c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</row>
    <row r="218" spans="1:38" s="101" customFormat="1" x14ac:dyDescent="0.25">
      <c r="A218" s="111"/>
      <c r="B218" s="13"/>
      <c r="C218" s="13"/>
      <c r="D218" s="130"/>
      <c r="E218" s="130"/>
      <c r="F218" s="13"/>
      <c r="G218" s="132"/>
      <c r="H218" s="96"/>
      <c r="I218" s="13"/>
      <c r="J218" s="112"/>
      <c r="K218" s="13"/>
      <c r="L218" s="13"/>
      <c r="M218" s="13"/>
      <c r="N218" s="13"/>
      <c r="O218" s="13"/>
      <c r="P218" s="13"/>
      <c r="Q218" s="13"/>
      <c r="R218" s="97"/>
      <c r="S218" s="97"/>
      <c r="T218" s="98"/>
      <c r="U218" s="102"/>
      <c r="V218" s="99"/>
      <c r="W218" s="13"/>
      <c r="X218" s="17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</row>
    <row r="219" spans="1:38" s="142" customFormat="1" ht="27.75" customHeight="1" x14ac:dyDescent="0.25">
      <c r="A219" s="257" t="s">
        <v>541</v>
      </c>
      <c r="B219" s="258"/>
      <c r="C219" s="258"/>
      <c r="D219" s="137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9"/>
      <c r="S219" s="139"/>
      <c r="T219" s="121">
        <f>SUM(T215:T218)</f>
        <v>14898107</v>
      </c>
      <c r="U219" s="122">
        <f t="shared" si="1"/>
        <v>16685879.840000002</v>
      </c>
      <c r="V219" s="138"/>
      <c r="W219" s="138"/>
      <c r="X219" s="140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  <c r="AK219" s="141"/>
      <c r="AL219" s="141"/>
    </row>
    <row r="220" spans="1:38" ht="30" customHeight="1" x14ac:dyDescent="0.25">
      <c r="A220" s="87" t="s">
        <v>49</v>
      </c>
      <c r="B220" s="126"/>
      <c r="C220" s="125"/>
      <c r="D220" s="126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7"/>
      <c r="S220" s="127"/>
      <c r="T220" s="127"/>
      <c r="U220" s="128"/>
      <c r="V220" s="129"/>
      <c r="W220" s="93"/>
      <c r="X220" s="93"/>
    </row>
    <row r="221" spans="1:38" s="101" customFormat="1" ht="63" x14ac:dyDescent="0.25">
      <c r="A221" s="94" t="s">
        <v>50</v>
      </c>
      <c r="B221" s="13" t="s">
        <v>532</v>
      </c>
      <c r="C221" s="13" t="s">
        <v>51</v>
      </c>
      <c r="D221" s="130" t="s">
        <v>52</v>
      </c>
      <c r="E221" s="13" t="s">
        <v>53</v>
      </c>
      <c r="F221" s="13" t="s">
        <v>0</v>
      </c>
      <c r="G221" s="13" t="s">
        <v>29</v>
      </c>
      <c r="H221" s="96">
        <v>100</v>
      </c>
      <c r="I221" s="13" t="s">
        <v>30</v>
      </c>
      <c r="J221" s="13" t="s">
        <v>31</v>
      </c>
      <c r="K221" s="13" t="s">
        <v>32</v>
      </c>
      <c r="L221" s="13" t="s">
        <v>33</v>
      </c>
      <c r="M221" s="13" t="s">
        <v>34</v>
      </c>
      <c r="N221" s="13" t="s">
        <v>533</v>
      </c>
      <c r="O221" s="13" t="s">
        <v>35</v>
      </c>
      <c r="P221" s="13" t="s">
        <v>0</v>
      </c>
      <c r="Q221" s="13" t="s">
        <v>0</v>
      </c>
      <c r="R221" s="97" t="s">
        <v>0</v>
      </c>
      <c r="S221" s="97" t="s">
        <v>0</v>
      </c>
      <c r="T221" s="110">
        <v>36376864</v>
      </c>
      <c r="U221" s="225">
        <f t="shared" si="1"/>
        <v>40742087.680000007</v>
      </c>
      <c r="V221" s="99" t="s">
        <v>48</v>
      </c>
      <c r="W221" s="13" t="s">
        <v>39</v>
      </c>
      <c r="X221" s="13" t="s">
        <v>0</v>
      </c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</row>
    <row r="222" spans="1:38" s="101" customFormat="1" ht="63" x14ac:dyDescent="0.25">
      <c r="A222" s="94" t="s">
        <v>54</v>
      </c>
      <c r="B222" s="13" t="s">
        <v>532</v>
      </c>
      <c r="C222" s="13" t="s">
        <v>51</v>
      </c>
      <c r="D222" s="130" t="s">
        <v>52</v>
      </c>
      <c r="E222" s="13" t="s">
        <v>53</v>
      </c>
      <c r="F222" s="13" t="s">
        <v>0</v>
      </c>
      <c r="G222" s="13" t="s">
        <v>29</v>
      </c>
      <c r="H222" s="96">
        <v>100</v>
      </c>
      <c r="I222" s="13" t="s">
        <v>30</v>
      </c>
      <c r="J222" s="13" t="s">
        <v>31</v>
      </c>
      <c r="K222" s="13" t="s">
        <v>32</v>
      </c>
      <c r="L222" s="13" t="s">
        <v>41</v>
      </c>
      <c r="M222" s="13" t="s">
        <v>34</v>
      </c>
      <c r="N222" s="13" t="s">
        <v>533</v>
      </c>
      <c r="O222" s="13" t="s">
        <v>35</v>
      </c>
      <c r="P222" s="13" t="s">
        <v>0</v>
      </c>
      <c r="Q222" s="13" t="s">
        <v>0</v>
      </c>
      <c r="R222" s="97" t="s">
        <v>0</v>
      </c>
      <c r="S222" s="97" t="s">
        <v>0</v>
      </c>
      <c r="T222" s="110">
        <v>5033380</v>
      </c>
      <c r="U222" s="225">
        <f t="shared" si="1"/>
        <v>5637385.6000000006</v>
      </c>
      <c r="V222" s="99" t="s">
        <v>48</v>
      </c>
      <c r="W222" s="13" t="s">
        <v>39</v>
      </c>
      <c r="X222" s="13" t="s">
        <v>0</v>
      </c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</row>
    <row r="223" spans="1:38" s="101" customFormat="1" ht="47.25" x14ac:dyDescent="0.25">
      <c r="A223" s="94" t="s">
        <v>55</v>
      </c>
      <c r="B223" s="13" t="s">
        <v>532</v>
      </c>
      <c r="C223" s="13" t="s">
        <v>56</v>
      </c>
      <c r="D223" s="130" t="s">
        <v>57</v>
      </c>
      <c r="E223" s="13" t="s">
        <v>58</v>
      </c>
      <c r="F223" s="13" t="s">
        <v>0</v>
      </c>
      <c r="G223" s="13" t="s">
        <v>29</v>
      </c>
      <c r="H223" s="96">
        <v>100</v>
      </c>
      <c r="I223" s="13" t="s">
        <v>30</v>
      </c>
      <c r="J223" s="13" t="s">
        <v>31</v>
      </c>
      <c r="K223" s="13" t="s">
        <v>32</v>
      </c>
      <c r="L223" s="13" t="s">
        <v>33</v>
      </c>
      <c r="M223" s="13" t="s">
        <v>34</v>
      </c>
      <c r="N223" s="13" t="s">
        <v>533</v>
      </c>
      <c r="O223" s="13" t="s">
        <v>35</v>
      </c>
      <c r="P223" s="13" t="s">
        <v>0</v>
      </c>
      <c r="Q223" s="13" t="s">
        <v>0</v>
      </c>
      <c r="R223" s="97" t="s">
        <v>0</v>
      </c>
      <c r="S223" s="97" t="s">
        <v>0</v>
      </c>
      <c r="T223" s="110">
        <v>200000</v>
      </c>
      <c r="U223" s="225">
        <f t="shared" si="1"/>
        <v>224000.00000000003</v>
      </c>
      <c r="V223" s="99" t="s">
        <v>38</v>
      </c>
      <c r="W223" s="13" t="s">
        <v>39</v>
      </c>
      <c r="X223" s="13" t="s">
        <v>0</v>
      </c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</row>
    <row r="224" spans="1:38" s="101" customFormat="1" ht="63" x14ac:dyDescent="0.25">
      <c r="A224" s="94" t="s">
        <v>59</v>
      </c>
      <c r="B224" s="13" t="s">
        <v>532</v>
      </c>
      <c r="C224" s="13" t="s">
        <v>60</v>
      </c>
      <c r="D224" s="130" t="s">
        <v>61</v>
      </c>
      <c r="E224" s="13" t="s">
        <v>62</v>
      </c>
      <c r="F224" s="13" t="s">
        <v>0</v>
      </c>
      <c r="G224" s="13" t="s">
        <v>29</v>
      </c>
      <c r="H224" s="96">
        <v>100</v>
      </c>
      <c r="I224" s="13" t="s">
        <v>30</v>
      </c>
      <c r="J224" s="13" t="s">
        <v>31</v>
      </c>
      <c r="K224" s="13" t="s">
        <v>32</v>
      </c>
      <c r="L224" s="13" t="s">
        <v>33</v>
      </c>
      <c r="M224" s="13" t="s">
        <v>34</v>
      </c>
      <c r="N224" s="13" t="s">
        <v>533</v>
      </c>
      <c r="O224" s="13" t="s">
        <v>35</v>
      </c>
      <c r="P224" s="13" t="s">
        <v>0</v>
      </c>
      <c r="Q224" s="13" t="s">
        <v>0</v>
      </c>
      <c r="R224" s="97" t="s">
        <v>0</v>
      </c>
      <c r="S224" s="97" t="s">
        <v>0</v>
      </c>
      <c r="T224" s="110">
        <v>40000</v>
      </c>
      <c r="U224" s="225">
        <f t="shared" si="1"/>
        <v>44800.000000000007</v>
      </c>
      <c r="V224" s="99" t="s">
        <v>38</v>
      </c>
      <c r="W224" s="13" t="s">
        <v>39</v>
      </c>
      <c r="X224" s="13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</row>
    <row r="225" spans="1:38" s="101" customFormat="1" ht="63" x14ac:dyDescent="0.25">
      <c r="A225" s="94" t="s">
        <v>63</v>
      </c>
      <c r="B225" s="13" t="s">
        <v>532</v>
      </c>
      <c r="C225" s="13" t="s">
        <v>60</v>
      </c>
      <c r="D225" s="130" t="s">
        <v>61</v>
      </c>
      <c r="E225" s="13" t="s">
        <v>62</v>
      </c>
      <c r="F225" s="13" t="s">
        <v>0</v>
      </c>
      <c r="G225" s="13" t="s">
        <v>29</v>
      </c>
      <c r="H225" s="96">
        <v>100</v>
      </c>
      <c r="I225" s="13" t="s">
        <v>30</v>
      </c>
      <c r="J225" s="13" t="s">
        <v>31</v>
      </c>
      <c r="K225" s="13" t="s">
        <v>32</v>
      </c>
      <c r="L225" s="13" t="s">
        <v>41</v>
      </c>
      <c r="M225" s="13" t="s">
        <v>34</v>
      </c>
      <c r="N225" s="13" t="s">
        <v>533</v>
      </c>
      <c r="O225" s="13" t="s">
        <v>35</v>
      </c>
      <c r="P225" s="13" t="s">
        <v>0</v>
      </c>
      <c r="Q225" s="13" t="s">
        <v>0</v>
      </c>
      <c r="R225" s="97" t="s">
        <v>0</v>
      </c>
      <c r="S225" s="97" t="s">
        <v>0</v>
      </c>
      <c r="T225" s="110">
        <v>50000</v>
      </c>
      <c r="U225" s="225">
        <f t="shared" si="1"/>
        <v>56000.000000000007</v>
      </c>
      <c r="V225" s="99" t="s">
        <v>38</v>
      </c>
      <c r="W225" s="13" t="s">
        <v>39</v>
      </c>
      <c r="X225" s="13" t="s">
        <v>0</v>
      </c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</row>
    <row r="226" spans="1:38" s="101" customFormat="1" ht="47.25" x14ac:dyDescent="0.25">
      <c r="A226" s="94" t="s">
        <v>64</v>
      </c>
      <c r="B226" s="13" t="s">
        <v>532</v>
      </c>
      <c r="C226" s="13" t="s">
        <v>65</v>
      </c>
      <c r="D226" s="130" t="s">
        <v>66</v>
      </c>
      <c r="E226" s="13" t="s">
        <v>66</v>
      </c>
      <c r="F226" s="13" t="s">
        <v>0</v>
      </c>
      <c r="G226" s="13" t="s">
        <v>29</v>
      </c>
      <c r="H226" s="96">
        <v>100</v>
      </c>
      <c r="I226" s="13" t="s">
        <v>30</v>
      </c>
      <c r="J226" s="13" t="s">
        <v>31</v>
      </c>
      <c r="K226" s="13" t="s">
        <v>32</v>
      </c>
      <c r="L226" s="13" t="s">
        <v>31</v>
      </c>
      <c r="M226" s="13" t="s">
        <v>34</v>
      </c>
      <c r="N226" s="13" t="s">
        <v>533</v>
      </c>
      <c r="O226" s="13" t="s">
        <v>35</v>
      </c>
      <c r="P226" s="13" t="s">
        <v>0</v>
      </c>
      <c r="Q226" s="13" t="s">
        <v>0</v>
      </c>
      <c r="R226" s="97" t="s">
        <v>0</v>
      </c>
      <c r="S226" s="97" t="s">
        <v>0</v>
      </c>
      <c r="T226" s="110">
        <v>1000000</v>
      </c>
      <c r="U226" s="225">
        <f t="shared" si="1"/>
        <v>1120000</v>
      </c>
      <c r="V226" s="99" t="s">
        <v>38</v>
      </c>
      <c r="W226" s="13" t="s">
        <v>39</v>
      </c>
      <c r="X226" s="13" t="s">
        <v>0</v>
      </c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</row>
    <row r="227" spans="1:38" s="101" customFormat="1" ht="63" x14ac:dyDescent="0.25">
      <c r="A227" s="94" t="s">
        <v>67</v>
      </c>
      <c r="B227" s="13" t="s">
        <v>532</v>
      </c>
      <c r="C227" s="13" t="s">
        <v>68</v>
      </c>
      <c r="D227" s="130" t="s">
        <v>69</v>
      </c>
      <c r="E227" s="13" t="s">
        <v>70</v>
      </c>
      <c r="F227" s="13" t="s">
        <v>0</v>
      </c>
      <c r="G227" s="13" t="s">
        <v>29</v>
      </c>
      <c r="H227" s="96">
        <v>100</v>
      </c>
      <c r="I227" s="13" t="s">
        <v>30</v>
      </c>
      <c r="J227" s="13" t="s">
        <v>31</v>
      </c>
      <c r="K227" s="13" t="s">
        <v>32</v>
      </c>
      <c r="L227" s="13" t="s">
        <v>31</v>
      </c>
      <c r="M227" s="13" t="s">
        <v>34</v>
      </c>
      <c r="N227" s="13" t="s">
        <v>533</v>
      </c>
      <c r="O227" s="13" t="s">
        <v>35</v>
      </c>
      <c r="P227" s="13" t="s">
        <v>0</v>
      </c>
      <c r="Q227" s="13" t="s">
        <v>0</v>
      </c>
      <c r="R227" s="97" t="s">
        <v>0</v>
      </c>
      <c r="S227" s="97" t="s">
        <v>0</v>
      </c>
      <c r="T227" s="110">
        <v>240000</v>
      </c>
      <c r="U227" s="225">
        <f t="shared" si="1"/>
        <v>268800</v>
      </c>
      <c r="V227" s="99" t="s">
        <v>48</v>
      </c>
      <c r="W227" s="13" t="s">
        <v>39</v>
      </c>
      <c r="X227" s="13" t="s">
        <v>0</v>
      </c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</row>
    <row r="228" spans="1:38" s="101" customFormat="1" ht="47.25" x14ac:dyDescent="0.25">
      <c r="A228" s="94" t="s">
        <v>71</v>
      </c>
      <c r="B228" s="13" t="s">
        <v>532</v>
      </c>
      <c r="C228" s="13" t="s">
        <v>72</v>
      </c>
      <c r="D228" s="130" t="s">
        <v>73</v>
      </c>
      <c r="E228" s="13" t="s">
        <v>74</v>
      </c>
      <c r="F228" s="13" t="s">
        <v>75</v>
      </c>
      <c r="G228" s="13" t="s">
        <v>29</v>
      </c>
      <c r="H228" s="96">
        <v>100</v>
      </c>
      <c r="I228" s="13" t="s">
        <v>30</v>
      </c>
      <c r="J228" s="13" t="s">
        <v>31</v>
      </c>
      <c r="K228" s="13" t="s">
        <v>32</v>
      </c>
      <c r="L228" s="13" t="s">
        <v>31</v>
      </c>
      <c r="M228" s="13" t="s">
        <v>34</v>
      </c>
      <c r="N228" s="13" t="s">
        <v>533</v>
      </c>
      <c r="O228" s="13" t="s">
        <v>35</v>
      </c>
      <c r="P228" s="13" t="s">
        <v>0</v>
      </c>
      <c r="Q228" s="13" t="s">
        <v>0</v>
      </c>
      <c r="R228" s="97" t="s">
        <v>0</v>
      </c>
      <c r="S228" s="97" t="s">
        <v>0</v>
      </c>
      <c r="T228" s="110">
        <v>0</v>
      </c>
      <c r="U228" s="225">
        <f t="shared" si="1"/>
        <v>0</v>
      </c>
      <c r="V228" s="99" t="s">
        <v>48</v>
      </c>
      <c r="W228" s="13" t="s">
        <v>39</v>
      </c>
      <c r="X228" s="13">
        <v>11</v>
      </c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</row>
    <row r="229" spans="1:38" s="101" customFormat="1" ht="47.25" x14ac:dyDescent="0.25">
      <c r="A229" s="94" t="s">
        <v>251</v>
      </c>
      <c r="B229" s="13" t="s">
        <v>532</v>
      </c>
      <c r="C229" s="13" t="s">
        <v>72</v>
      </c>
      <c r="D229" s="130" t="s">
        <v>73</v>
      </c>
      <c r="E229" s="13" t="s">
        <v>74</v>
      </c>
      <c r="F229" s="13" t="s">
        <v>75</v>
      </c>
      <c r="G229" s="13" t="s">
        <v>29</v>
      </c>
      <c r="H229" s="96">
        <v>100</v>
      </c>
      <c r="I229" s="13" t="s">
        <v>30</v>
      </c>
      <c r="J229" s="13" t="s">
        <v>31</v>
      </c>
      <c r="K229" s="13" t="s">
        <v>252</v>
      </c>
      <c r="L229" s="13" t="s">
        <v>31</v>
      </c>
      <c r="M229" s="13" t="s">
        <v>34</v>
      </c>
      <c r="N229" s="13" t="s">
        <v>533</v>
      </c>
      <c r="O229" s="13" t="s">
        <v>35</v>
      </c>
      <c r="P229" s="13" t="s">
        <v>0</v>
      </c>
      <c r="Q229" s="13" t="s">
        <v>0</v>
      </c>
      <c r="R229" s="97" t="s">
        <v>0</v>
      </c>
      <c r="S229" s="97" t="s">
        <v>0</v>
      </c>
      <c r="T229" s="110">
        <v>300000</v>
      </c>
      <c r="U229" s="225">
        <f>T229*1.12</f>
        <v>336000.00000000006</v>
      </c>
      <c r="V229" s="99" t="s">
        <v>48</v>
      </c>
      <c r="W229" s="13" t="s">
        <v>39</v>
      </c>
      <c r="X229" s="13" t="s">
        <v>0</v>
      </c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</row>
    <row r="230" spans="1:38" s="101" customFormat="1" ht="63" x14ac:dyDescent="0.25">
      <c r="A230" s="94" t="s">
        <v>76</v>
      </c>
      <c r="B230" s="13" t="s">
        <v>532</v>
      </c>
      <c r="C230" s="13" t="s">
        <v>77</v>
      </c>
      <c r="D230" s="130" t="s">
        <v>78</v>
      </c>
      <c r="E230" s="13" t="s">
        <v>79</v>
      </c>
      <c r="F230" s="13" t="s">
        <v>0</v>
      </c>
      <c r="G230" s="13" t="s">
        <v>29</v>
      </c>
      <c r="H230" s="96">
        <v>100</v>
      </c>
      <c r="I230" s="13" t="s">
        <v>30</v>
      </c>
      <c r="J230" s="13" t="s">
        <v>31</v>
      </c>
      <c r="K230" s="13" t="s">
        <v>32</v>
      </c>
      <c r="L230" s="13" t="s">
        <v>31</v>
      </c>
      <c r="M230" s="13" t="s">
        <v>34</v>
      </c>
      <c r="N230" s="13" t="s">
        <v>533</v>
      </c>
      <c r="O230" s="13" t="s">
        <v>35</v>
      </c>
      <c r="P230" s="13" t="s">
        <v>0</v>
      </c>
      <c r="Q230" s="13" t="s">
        <v>0</v>
      </c>
      <c r="R230" s="97" t="s">
        <v>0</v>
      </c>
      <c r="S230" s="97" t="s">
        <v>0</v>
      </c>
      <c r="T230" s="110">
        <v>750000</v>
      </c>
      <c r="U230" s="225">
        <f t="shared" si="1"/>
        <v>840000.00000000012</v>
      </c>
      <c r="V230" s="99" t="s">
        <v>38</v>
      </c>
      <c r="W230" s="13" t="s">
        <v>39</v>
      </c>
      <c r="X230" s="13" t="s">
        <v>0</v>
      </c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</row>
    <row r="231" spans="1:38" s="101" customFormat="1" ht="63" x14ac:dyDescent="0.25">
      <c r="A231" s="94" t="s">
        <v>80</v>
      </c>
      <c r="B231" s="13" t="s">
        <v>532</v>
      </c>
      <c r="C231" s="13" t="s">
        <v>81</v>
      </c>
      <c r="D231" s="130" t="s">
        <v>82</v>
      </c>
      <c r="E231" s="13" t="s">
        <v>82</v>
      </c>
      <c r="F231" s="13" t="s">
        <v>0</v>
      </c>
      <c r="G231" s="13" t="s">
        <v>29</v>
      </c>
      <c r="H231" s="96">
        <v>100</v>
      </c>
      <c r="I231" s="13" t="s">
        <v>30</v>
      </c>
      <c r="J231" s="13" t="s">
        <v>31</v>
      </c>
      <c r="K231" s="13" t="s">
        <v>32</v>
      </c>
      <c r="L231" s="13" t="s">
        <v>31</v>
      </c>
      <c r="M231" s="13" t="s">
        <v>34</v>
      </c>
      <c r="N231" s="13" t="s">
        <v>533</v>
      </c>
      <c r="O231" s="13" t="s">
        <v>35</v>
      </c>
      <c r="P231" s="13" t="s">
        <v>0</v>
      </c>
      <c r="Q231" s="13" t="s">
        <v>0</v>
      </c>
      <c r="R231" s="97" t="s">
        <v>0</v>
      </c>
      <c r="S231" s="97" t="s">
        <v>0</v>
      </c>
      <c r="T231" s="110">
        <v>550000</v>
      </c>
      <c r="U231" s="225">
        <f t="shared" si="1"/>
        <v>616000.00000000012</v>
      </c>
      <c r="V231" s="99" t="s">
        <v>38</v>
      </c>
      <c r="W231" s="13" t="s">
        <v>39</v>
      </c>
      <c r="X231" s="13" t="s">
        <v>0</v>
      </c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</row>
    <row r="232" spans="1:38" s="101" customFormat="1" ht="63" x14ac:dyDescent="0.25">
      <c r="A232" s="94" t="s">
        <v>83</v>
      </c>
      <c r="B232" s="13" t="s">
        <v>532</v>
      </c>
      <c r="C232" s="13" t="s">
        <v>84</v>
      </c>
      <c r="D232" s="130" t="s">
        <v>85</v>
      </c>
      <c r="E232" s="13" t="s">
        <v>85</v>
      </c>
      <c r="F232" s="13" t="s">
        <v>0</v>
      </c>
      <c r="G232" s="13" t="s">
        <v>29</v>
      </c>
      <c r="H232" s="96">
        <v>100</v>
      </c>
      <c r="I232" s="13" t="s">
        <v>30</v>
      </c>
      <c r="J232" s="13" t="s">
        <v>31</v>
      </c>
      <c r="K232" s="13" t="s">
        <v>32</v>
      </c>
      <c r="L232" s="13" t="s">
        <v>31</v>
      </c>
      <c r="M232" s="13" t="s">
        <v>34</v>
      </c>
      <c r="N232" s="13" t="s">
        <v>533</v>
      </c>
      <c r="O232" s="13" t="s">
        <v>35</v>
      </c>
      <c r="P232" s="13" t="s">
        <v>0</v>
      </c>
      <c r="Q232" s="13" t="s">
        <v>0</v>
      </c>
      <c r="R232" s="97" t="s">
        <v>0</v>
      </c>
      <c r="S232" s="97" t="s">
        <v>0</v>
      </c>
      <c r="T232" s="110">
        <v>50000</v>
      </c>
      <c r="U232" s="225">
        <f t="shared" si="1"/>
        <v>56000.000000000007</v>
      </c>
      <c r="V232" s="99" t="s">
        <v>38</v>
      </c>
      <c r="W232" s="13" t="s">
        <v>39</v>
      </c>
      <c r="X232" s="13" t="s">
        <v>0</v>
      </c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</row>
    <row r="233" spans="1:38" s="101" customFormat="1" ht="78.75" x14ac:dyDescent="0.25">
      <c r="A233" s="94" t="s">
        <v>86</v>
      </c>
      <c r="B233" s="13" t="s">
        <v>532</v>
      </c>
      <c r="C233" s="13" t="s">
        <v>87</v>
      </c>
      <c r="D233" s="130" t="s">
        <v>88</v>
      </c>
      <c r="E233" s="13" t="s">
        <v>89</v>
      </c>
      <c r="F233" s="13" t="s">
        <v>0</v>
      </c>
      <c r="G233" s="13" t="s">
        <v>29</v>
      </c>
      <c r="H233" s="96">
        <v>100</v>
      </c>
      <c r="I233" s="13" t="s">
        <v>30</v>
      </c>
      <c r="J233" s="13" t="s">
        <v>31</v>
      </c>
      <c r="K233" s="13" t="s">
        <v>90</v>
      </c>
      <c r="L233" s="13" t="s">
        <v>31</v>
      </c>
      <c r="M233" s="13" t="s">
        <v>34</v>
      </c>
      <c r="N233" s="13" t="s">
        <v>533</v>
      </c>
      <c r="O233" s="13" t="s">
        <v>35</v>
      </c>
      <c r="P233" s="13" t="s">
        <v>0</v>
      </c>
      <c r="Q233" s="13" t="s">
        <v>0</v>
      </c>
      <c r="R233" s="97" t="s">
        <v>0</v>
      </c>
      <c r="S233" s="97" t="s">
        <v>0</v>
      </c>
      <c r="T233" s="110">
        <v>50000</v>
      </c>
      <c r="U233" s="225">
        <f t="shared" si="1"/>
        <v>56000.000000000007</v>
      </c>
      <c r="V233" s="99" t="s">
        <v>48</v>
      </c>
      <c r="W233" s="13" t="s">
        <v>39</v>
      </c>
      <c r="X233" s="13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</row>
    <row r="234" spans="1:38" s="101" customFormat="1" ht="47.25" x14ac:dyDescent="0.25">
      <c r="A234" s="94" t="s">
        <v>91</v>
      </c>
      <c r="B234" s="13" t="s">
        <v>532</v>
      </c>
      <c r="C234" s="13" t="s">
        <v>92</v>
      </c>
      <c r="D234" s="130" t="s">
        <v>93</v>
      </c>
      <c r="E234" s="13" t="s">
        <v>94</v>
      </c>
      <c r="F234" s="13" t="s">
        <v>0</v>
      </c>
      <c r="G234" s="13" t="s">
        <v>29</v>
      </c>
      <c r="H234" s="96">
        <v>100</v>
      </c>
      <c r="I234" s="13" t="s">
        <v>30</v>
      </c>
      <c r="J234" s="13" t="s">
        <v>31</v>
      </c>
      <c r="K234" s="13" t="s">
        <v>90</v>
      </c>
      <c r="L234" s="13" t="s">
        <v>31</v>
      </c>
      <c r="M234" s="13" t="s">
        <v>34</v>
      </c>
      <c r="N234" s="13" t="s">
        <v>533</v>
      </c>
      <c r="O234" s="13" t="s">
        <v>35</v>
      </c>
      <c r="P234" s="13" t="s">
        <v>0</v>
      </c>
      <c r="Q234" s="13" t="s">
        <v>0</v>
      </c>
      <c r="R234" s="97" t="s">
        <v>0</v>
      </c>
      <c r="S234" s="97" t="s">
        <v>0</v>
      </c>
      <c r="T234" s="110">
        <v>480000</v>
      </c>
      <c r="U234" s="225">
        <f t="shared" si="1"/>
        <v>537600</v>
      </c>
      <c r="V234" s="99" t="s">
        <v>48</v>
      </c>
      <c r="W234" s="13" t="s">
        <v>39</v>
      </c>
      <c r="X234" s="13" t="s">
        <v>0</v>
      </c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</row>
    <row r="235" spans="1:38" s="101" customFormat="1" ht="47.25" x14ac:dyDescent="0.25">
      <c r="A235" s="94" t="s">
        <v>95</v>
      </c>
      <c r="B235" s="13" t="s">
        <v>532</v>
      </c>
      <c r="C235" s="13" t="s">
        <v>92</v>
      </c>
      <c r="D235" s="130" t="s">
        <v>93</v>
      </c>
      <c r="E235" s="13" t="s">
        <v>94</v>
      </c>
      <c r="F235" s="13" t="s">
        <v>0</v>
      </c>
      <c r="G235" s="13" t="s">
        <v>29</v>
      </c>
      <c r="H235" s="96">
        <v>100</v>
      </c>
      <c r="I235" s="13" t="s">
        <v>30</v>
      </c>
      <c r="J235" s="13" t="s">
        <v>31</v>
      </c>
      <c r="K235" s="13" t="s">
        <v>90</v>
      </c>
      <c r="L235" s="13" t="s">
        <v>33</v>
      </c>
      <c r="M235" s="13" t="s">
        <v>34</v>
      </c>
      <c r="N235" s="13" t="s">
        <v>533</v>
      </c>
      <c r="O235" s="13" t="s">
        <v>35</v>
      </c>
      <c r="P235" s="13" t="s">
        <v>0</v>
      </c>
      <c r="Q235" s="13" t="s">
        <v>0</v>
      </c>
      <c r="R235" s="97" t="s">
        <v>0</v>
      </c>
      <c r="S235" s="97" t="s">
        <v>0</v>
      </c>
      <c r="T235" s="110">
        <v>24000</v>
      </c>
      <c r="U235" s="225">
        <f t="shared" si="1"/>
        <v>26880.000000000004</v>
      </c>
      <c r="V235" s="99" t="s">
        <v>48</v>
      </c>
      <c r="W235" s="13" t="s">
        <v>39</v>
      </c>
      <c r="X235" s="13" t="s">
        <v>0</v>
      </c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</row>
    <row r="236" spans="1:38" s="101" customFormat="1" ht="47.25" x14ac:dyDescent="0.25">
      <c r="A236" s="94" t="s">
        <v>96</v>
      </c>
      <c r="B236" s="13" t="s">
        <v>532</v>
      </c>
      <c r="C236" s="13" t="s">
        <v>97</v>
      </c>
      <c r="D236" s="130" t="s">
        <v>98</v>
      </c>
      <c r="E236" s="13" t="s">
        <v>98</v>
      </c>
      <c r="F236" s="13" t="s">
        <v>0</v>
      </c>
      <c r="G236" s="13" t="s">
        <v>29</v>
      </c>
      <c r="H236" s="96">
        <v>100</v>
      </c>
      <c r="I236" s="13" t="s">
        <v>30</v>
      </c>
      <c r="J236" s="13" t="s">
        <v>31</v>
      </c>
      <c r="K236" s="13" t="s">
        <v>90</v>
      </c>
      <c r="L236" s="13" t="s">
        <v>33</v>
      </c>
      <c r="M236" s="13" t="s">
        <v>34</v>
      </c>
      <c r="N236" s="13" t="s">
        <v>533</v>
      </c>
      <c r="O236" s="13" t="s">
        <v>35</v>
      </c>
      <c r="P236" s="13" t="s">
        <v>0</v>
      </c>
      <c r="Q236" s="13" t="s">
        <v>0</v>
      </c>
      <c r="R236" s="97" t="s">
        <v>0</v>
      </c>
      <c r="S236" s="97" t="s">
        <v>0</v>
      </c>
      <c r="T236" s="110">
        <v>50000</v>
      </c>
      <c r="U236" s="225">
        <f t="shared" si="1"/>
        <v>56000.000000000007</v>
      </c>
      <c r="V236" s="99" t="s">
        <v>48</v>
      </c>
      <c r="W236" s="13" t="s">
        <v>39</v>
      </c>
      <c r="X236" s="13" t="s">
        <v>0</v>
      </c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</row>
    <row r="237" spans="1:38" s="101" customFormat="1" ht="126" x14ac:dyDescent="0.25">
      <c r="A237" s="94" t="s">
        <v>99</v>
      </c>
      <c r="B237" s="13" t="s">
        <v>532</v>
      </c>
      <c r="C237" s="13" t="s">
        <v>100</v>
      </c>
      <c r="D237" s="130" t="s">
        <v>101</v>
      </c>
      <c r="E237" s="13" t="s">
        <v>102</v>
      </c>
      <c r="F237" s="13" t="s">
        <v>0</v>
      </c>
      <c r="G237" s="13" t="s">
        <v>29</v>
      </c>
      <c r="H237" s="96">
        <v>100</v>
      </c>
      <c r="I237" s="13" t="s">
        <v>30</v>
      </c>
      <c r="J237" s="13" t="s">
        <v>31</v>
      </c>
      <c r="K237" s="13" t="s">
        <v>32</v>
      </c>
      <c r="L237" s="13" t="s">
        <v>33</v>
      </c>
      <c r="M237" s="13" t="s">
        <v>34</v>
      </c>
      <c r="N237" s="13" t="s">
        <v>533</v>
      </c>
      <c r="O237" s="13" t="s">
        <v>35</v>
      </c>
      <c r="P237" s="13" t="s">
        <v>0</v>
      </c>
      <c r="Q237" s="13" t="s">
        <v>0</v>
      </c>
      <c r="R237" s="97" t="s">
        <v>0</v>
      </c>
      <c r="S237" s="97" t="s">
        <v>0</v>
      </c>
      <c r="T237" s="110">
        <v>223214.49</v>
      </c>
      <c r="U237" s="225">
        <f t="shared" si="1"/>
        <v>250000.22880000001</v>
      </c>
      <c r="V237" s="99" t="s">
        <v>48</v>
      </c>
      <c r="W237" s="13" t="s">
        <v>39</v>
      </c>
      <c r="X237" s="13" t="s">
        <v>0</v>
      </c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</row>
    <row r="238" spans="1:38" s="101" customFormat="1" ht="47.25" x14ac:dyDescent="0.25">
      <c r="A238" s="94" t="s">
        <v>103</v>
      </c>
      <c r="B238" s="13" t="s">
        <v>532</v>
      </c>
      <c r="C238" s="13" t="s">
        <v>104</v>
      </c>
      <c r="D238" s="130" t="s">
        <v>105</v>
      </c>
      <c r="E238" s="13" t="s">
        <v>106</v>
      </c>
      <c r="F238" s="13" t="s">
        <v>0</v>
      </c>
      <c r="G238" s="13" t="s">
        <v>29</v>
      </c>
      <c r="H238" s="96">
        <v>100</v>
      </c>
      <c r="I238" s="13" t="s">
        <v>30</v>
      </c>
      <c r="J238" s="13" t="s">
        <v>31</v>
      </c>
      <c r="K238" s="13" t="s">
        <v>32</v>
      </c>
      <c r="L238" s="13" t="s">
        <v>33</v>
      </c>
      <c r="M238" s="13" t="s">
        <v>34</v>
      </c>
      <c r="N238" s="13" t="s">
        <v>533</v>
      </c>
      <c r="O238" s="13" t="s">
        <v>35</v>
      </c>
      <c r="P238" s="13" t="s">
        <v>0</v>
      </c>
      <c r="Q238" s="13" t="s">
        <v>0</v>
      </c>
      <c r="R238" s="97" t="s">
        <v>0</v>
      </c>
      <c r="S238" s="97" t="s">
        <v>0</v>
      </c>
      <c r="T238" s="110">
        <v>75000</v>
      </c>
      <c r="U238" s="225">
        <f t="shared" si="1"/>
        <v>84000.000000000015</v>
      </c>
      <c r="V238" s="99" t="s">
        <v>48</v>
      </c>
      <c r="W238" s="13" t="s">
        <v>39</v>
      </c>
      <c r="X238" s="13" t="s">
        <v>0</v>
      </c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</row>
    <row r="239" spans="1:38" s="101" customFormat="1" ht="63" x14ac:dyDescent="0.25">
      <c r="A239" s="94" t="s">
        <v>107</v>
      </c>
      <c r="B239" s="13" t="s">
        <v>532</v>
      </c>
      <c r="C239" s="13" t="s">
        <v>104</v>
      </c>
      <c r="D239" s="130" t="s">
        <v>105</v>
      </c>
      <c r="E239" s="13" t="s">
        <v>106</v>
      </c>
      <c r="F239" s="13" t="s">
        <v>0</v>
      </c>
      <c r="G239" s="13" t="s">
        <v>29</v>
      </c>
      <c r="H239" s="96">
        <v>100</v>
      </c>
      <c r="I239" s="13" t="s">
        <v>30</v>
      </c>
      <c r="J239" s="13" t="s">
        <v>31</v>
      </c>
      <c r="K239" s="13" t="s">
        <v>32</v>
      </c>
      <c r="L239" s="13" t="s">
        <v>41</v>
      </c>
      <c r="M239" s="13" t="s">
        <v>34</v>
      </c>
      <c r="N239" s="13" t="s">
        <v>533</v>
      </c>
      <c r="O239" s="13" t="s">
        <v>35</v>
      </c>
      <c r="P239" s="13" t="s">
        <v>0</v>
      </c>
      <c r="Q239" s="13" t="s">
        <v>0</v>
      </c>
      <c r="R239" s="97" t="s">
        <v>0</v>
      </c>
      <c r="S239" s="97" t="s">
        <v>0</v>
      </c>
      <c r="T239" s="110">
        <v>58928.57</v>
      </c>
      <c r="U239" s="225">
        <f t="shared" si="1"/>
        <v>65999.998400000011</v>
      </c>
      <c r="V239" s="99" t="s">
        <v>48</v>
      </c>
      <c r="W239" s="13" t="s">
        <v>39</v>
      </c>
      <c r="X239" s="13" t="s">
        <v>0</v>
      </c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</row>
    <row r="240" spans="1:38" s="101" customFormat="1" ht="47.25" x14ac:dyDescent="0.25">
      <c r="A240" s="94" t="s">
        <v>108</v>
      </c>
      <c r="B240" s="13" t="s">
        <v>532</v>
      </c>
      <c r="C240" s="13" t="s">
        <v>109</v>
      </c>
      <c r="D240" s="130" t="s">
        <v>110</v>
      </c>
      <c r="E240" s="13" t="s">
        <v>111</v>
      </c>
      <c r="F240" s="13" t="s">
        <v>0</v>
      </c>
      <c r="G240" s="13" t="s">
        <v>29</v>
      </c>
      <c r="H240" s="96">
        <v>100</v>
      </c>
      <c r="I240" s="13" t="s">
        <v>30</v>
      </c>
      <c r="J240" s="13" t="s">
        <v>31</v>
      </c>
      <c r="K240" s="13" t="s">
        <v>32</v>
      </c>
      <c r="L240" s="13" t="s">
        <v>33</v>
      </c>
      <c r="M240" s="13" t="s">
        <v>34</v>
      </c>
      <c r="N240" s="13" t="s">
        <v>533</v>
      </c>
      <c r="O240" s="13" t="s">
        <v>35</v>
      </c>
      <c r="P240" s="13" t="s">
        <v>0</v>
      </c>
      <c r="Q240" s="13" t="s">
        <v>0</v>
      </c>
      <c r="R240" s="97" t="s">
        <v>0</v>
      </c>
      <c r="S240" s="97" t="s">
        <v>0</v>
      </c>
      <c r="T240" s="110">
        <v>257142.86</v>
      </c>
      <c r="U240" s="225">
        <f t="shared" si="1"/>
        <v>288000.00320000004</v>
      </c>
      <c r="V240" s="99" t="s">
        <v>48</v>
      </c>
      <c r="W240" s="13" t="s">
        <v>39</v>
      </c>
      <c r="X240" s="13" t="s">
        <v>0</v>
      </c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</row>
    <row r="241" spans="1:38" s="101" customFormat="1" ht="47.25" x14ac:dyDescent="0.25">
      <c r="A241" s="94" t="s">
        <v>112</v>
      </c>
      <c r="B241" s="13" t="s">
        <v>532</v>
      </c>
      <c r="C241" s="13" t="s">
        <v>113</v>
      </c>
      <c r="D241" s="130" t="s">
        <v>114</v>
      </c>
      <c r="E241" s="13" t="s">
        <v>115</v>
      </c>
      <c r="F241" s="13" t="s">
        <v>0</v>
      </c>
      <c r="G241" s="13" t="s">
        <v>29</v>
      </c>
      <c r="H241" s="96">
        <v>100</v>
      </c>
      <c r="I241" s="13" t="s">
        <v>30</v>
      </c>
      <c r="J241" s="13" t="s">
        <v>31</v>
      </c>
      <c r="K241" s="13" t="s">
        <v>32</v>
      </c>
      <c r="L241" s="13" t="s">
        <v>33</v>
      </c>
      <c r="M241" s="13" t="s">
        <v>34</v>
      </c>
      <c r="N241" s="13" t="s">
        <v>533</v>
      </c>
      <c r="O241" s="13" t="s">
        <v>35</v>
      </c>
      <c r="P241" s="13" t="s">
        <v>0</v>
      </c>
      <c r="Q241" s="13" t="s">
        <v>0</v>
      </c>
      <c r="R241" s="97" t="s">
        <v>0</v>
      </c>
      <c r="S241" s="97" t="s">
        <v>0</v>
      </c>
      <c r="T241" s="110">
        <v>178571.43</v>
      </c>
      <c r="U241" s="225">
        <f t="shared" si="1"/>
        <v>200000.00160000002</v>
      </c>
      <c r="V241" s="99" t="s">
        <v>48</v>
      </c>
      <c r="W241" s="13" t="s">
        <v>39</v>
      </c>
      <c r="X241" s="13" t="s">
        <v>0</v>
      </c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</row>
    <row r="242" spans="1:38" s="101" customFormat="1" ht="63" x14ac:dyDescent="0.25">
      <c r="A242" s="94" t="s">
        <v>116</v>
      </c>
      <c r="B242" s="13" t="s">
        <v>532</v>
      </c>
      <c r="C242" s="13" t="s">
        <v>113</v>
      </c>
      <c r="D242" s="130" t="s">
        <v>114</v>
      </c>
      <c r="E242" s="13" t="s">
        <v>115</v>
      </c>
      <c r="F242" s="13" t="s">
        <v>0</v>
      </c>
      <c r="G242" s="13" t="s">
        <v>29</v>
      </c>
      <c r="H242" s="96">
        <v>100</v>
      </c>
      <c r="I242" s="13" t="s">
        <v>30</v>
      </c>
      <c r="J242" s="13" t="s">
        <v>31</v>
      </c>
      <c r="K242" s="13" t="s">
        <v>32</v>
      </c>
      <c r="L242" s="13" t="s">
        <v>41</v>
      </c>
      <c r="M242" s="13" t="s">
        <v>34</v>
      </c>
      <c r="N242" s="13" t="s">
        <v>533</v>
      </c>
      <c r="O242" s="13" t="s">
        <v>35</v>
      </c>
      <c r="P242" s="13" t="s">
        <v>0</v>
      </c>
      <c r="Q242" s="13" t="s">
        <v>0</v>
      </c>
      <c r="R242" s="97" t="s">
        <v>0</v>
      </c>
      <c r="S242" s="97" t="s">
        <v>0</v>
      </c>
      <c r="T242" s="110">
        <v>58928.57</v>
      </c>
      <c r="U242" s="225">
        <f t="shared" si="1"/>
        <v>65999.998400000011</v>
      </c>
      <c r="V242" s="99" t="s">
        <v>48</v>
      </c>
      <c r="W242" s="13" t="s">
        <v>39</v>
      </c>
      <c r="X242" s="13" t="s">
        <v>0</v>
      </c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</row>
    <row r="243" spans="1:38" s="101" customFormat="1" ht="78.75" x14ac:dyDescent="0.25">
      <c r="A243" s="94" t="s">
        <v>117</v>
      </c>
      <c r="B243" s="13" t="s">
        <v>532</v>
      </c>
      <c r="C243" s="13" t="s">
        <v>118</v>
      </c>
      <c r="D243" s="130" t="s">
        <v>119</v>
      </c>
      <c r="E243" s="13" t="s">
        <v>120</v>
      </c>
      <c r="F243" s="13" t="s">
        <v>0</v>
      </c>
      <c r="G243" s="13" t="s">
        <v>29</v>
      </c>
      <c r="H243" s="96">
        <v>100</v>
      </c>
      <c r="I243" s="13" t="s">
        <v>30</v>
      </c>
      <c r="J243" s="13" t="s">
        <v>31</v>
      </c>
      <c r="K243" s="13" t="s">
        <v>90</v>
      </c>
      <c r="L243" s="13" t="s">
        <v>33</v>
      </c>
      <c r="M243" s="13" t="s">
        <v>34</v>
      </c>
      <c r="N243" s="13" t="s">
        <v>533</v>
      </c>
      <c r="O243" s="13" t="s">
        <v>35</v>
      </c>
      <c r="P243" s="13" t="s">
        <v>0</v>
      </c>
      <c r="Q243" s="13" t="s">
        <v>0</v>
      </c>
      <c r="R243" s="97" t="s">
        <v>0</v>
      </c>
      <c r="S243" s="97" t="s">
        <v>0</v>
      </c>
      <c r="T243" s="110">
        <v>45000</v>
      </c>
      <c r="U243" s="225">
        <f t="shared" si="1"/>
        <v>50400.000000000007</v>
      </c>
      <c r="V243" s="99" t="s">
        <v>48</v>
      </c>
      <c r="W243" s="13" t="s">
        <v>39</v>
      </c>
      <c r="X243" s="13" t="s">
        <v>0</v>
      </c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</row>
    <row r="244" spans="1:38" s="101" customFormat="1" ht="78.75" x14ac:dyDescent="0.25">
      <c r="A244" s="94" t="s">
        <v>121</v>
      </c>
      <c r="B244" s="13" t="s">
        <v>532</v>
      </c>
      <c r="C244" s="13" t="s">
        <v>122</v>
      </c>
      <c r="D244" s="130" t="s">
        <v>123</v>
      </c>
      <c r="E244" s="13" t="s">
        <v>123</v>
      </c>
      <c r="F244" s="13" t="s">
        <v>124</v>
      </c>
      <c r="G244" s="13" t="s">
        <v>29</v>
      </c>
      <c r="H244" s="96">
        <v>100</v>
      </c>
      <c r="I244" s="13" t="s">
        <v>30</v>
      </c>
      <c r="J244" s="13" t="s">
        <v>31</v>
      </c>
      <c r="K244" s="13" t="s">
        <v>90</v>
      </c>
      <c r="L244" s="13" t="s">
        <v>33</v>
      </c>
      <c r="M244" s="13" t="s">
        <v>34</v>
      </c>
      <c r="N244" s="13" t="s">
        <v>533</v>
      </c>
      <c r="O244" s="13" t="s">
        <v>35</v>
      </c>
      <c r="P244" s="13" t="s">
        <v>0</v>
      </c>
      <c r="Q244" s="13" t="s">
        <v>0</v>
      </c>
      <c r="R244" s="97" t="s">
        <v>0</v>
      </c>
      <c r="S244" s="97" t="s">
        <v>0</v>
      </c>
      <c r="T244" s="110">
        <v>643000</v>
      </c>
      <c r="U244" s="225">
        <f t="shared" si="1"/>
        <v>720160.00000000012</v>
      </c>
      <c r="V244" s="99" t="s">
        <v>48</v>
      </c>
      <c r="W244" s="13" t="s">
        <v>39</v>
      </c>
      <c r="X244" s="13" t="s">
        <v>0</v>
      </c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</row>
    <row r="245" spans="1:38" s="101" customFormat="1" ht="110.25" x14ac:dyDescent="0.25">
      <c r="A245" s="94" t="s">
        <v>125</v>
      </c>
      <c r="B245" s="13" t="s">
        <v>532</v>
      </c>
      <c r="C245" s="13" t="s">
        <v>126</v>
      </c>
      <c r="D245" s="130" t="s">
        <v>127</v>
      </c>
      <c r="E245" s="13" t="s">
        <v>128</v>
      </c>
      <c r="F245" s="13" t="s">
        <v>129</v>
      </c>
      <c r="G245" s="13" t="s">
        <v>29</v>
      </c>
      <c r="H245" s="96">
        <v>100</v>
      </c>
      <c r="I245" s="13" t="s">
        <v>30</v>
      </c>
      <c r="J245" s="13" t="s">
        <v>31</v>
      </c>
      <c r="K245" s="13" t="s">
        <v>254</v>
      </c>
      <c r="L245" s="13" t="s">
        <v>33</v>
      </c>
      <c r="M245" s="13" t="s">
        <v>34</v>
      </c>
      <c r="N245" s="13" t="s">
        <v>533</v>
      </c>
      <c r="O245" s="13" t="s">
        <v>35</v>
      </c>
      <c r="P245" s="13" t="s">
        <v>0</v>
      </c>
      <c r="Q245" s="13" t="s">
        <v>0</v>
      </c>
      <c r="R245" s="97" t="s">
        <v>0</v>
      </c>
      <c r="S245" s="97" t="s">
        <v>0</v>
      </c>
      <c r="T245" s="110">
        <v>222000</v>
      </c>
      <c r="U245" s="225">
        <f t="shared" si="1"/>
        <v>248640.00000000003</v>
      </c>
      <c r="V245" s="99" t="s">
        <v>48</v>
      </c>
      <c r="W245" s="13" t="s">
        <v>39</v>
      </c>
      <c r="X245" s="13" t="s">
        <v>0</v>
      </c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</row>
    <row r="246" spans="1:38" s="101" customFormat="1" ht="47.25" x14ac:dyDescent="0.25">
      <c r="A246" s="94" t="s">
        <v>130</v>
      </c>
      <c r="B246" s="13" t="s">
        <v>532</v>
      </c>
      <c r="C246" s="13" t="s">
        <v>131</v>
      </c>
      <c r="D246" s="130" t="s">
        <v>132</v>
      </c>
      <c r="E246" s="13" t="s">
        <v>132</v>
      </c>
      <c r="F246" s="13" t="s">
        <v>0</v>
      </c>
      <c r="G246" s="13" t="s">
        <v>29</v>
      </c>
      <c r="H246" s="96">
        <v>100</v>
      </c>
      <c r="I246" s="13" t="s">
        <v>30</v>
      </c>
      <c r="J246" s="13" t="s">
        <v>31</v>
      </c>
      <c r="K246" s="13" t="s">
        <v>254</v>
      </c>
      <c r="L246" s="13" t="s">
        <v>31</v>
      </c>
      <c r="M246" s="13" t="s">
        <v>34</v>
      </c>
      <c r="N246" s="13" t="s">
        <v>533</v>
      </c>
      <c r="O246" s="13" t="s">
        <v>35</v>
      </c>
      <c r="P246" s="13" t="s">
        <v>0</v>
      </c>
      <c r="Q246" s="13" t="s">
        <v>0</v>
      </c>
      <c r="R246" s="97" t="s">
        <v>0</v>
      </c>
      <c r="S246" s="97" t="s">
        <v>0</v>
      </c>
      <c r="T246" s="110">
        <v>753942</v>
      </c>
      <c r="U246" s="225">
        <f t="shared" si="1"/>
        <v>844415.04</v>
      </c>
      <c r="V246" s="99" t="s">
        <v>48</v>
      </c>
      <c r="W246" s="13" t="s">
        <v>39</v>
      </c>
      <c r="X246" s="13" t="s">
        <v>0</v>
      </c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</row>
    <row r="247" spans="1:38" s="101" customFormat="1" ht="78.75" x14ac:dyDescent="0.25">
      <c r="A247" s="94" t="s">
        <v>133</v>
      </c>
      <c r="B247" s="13" t="s">
        <v>532</v>
      </c>
      <c r="C247" s="13" t="s">
        <v>134</v>
      </c>
      <c r="D247" s="130" t="s">
        <v>135</v>
      </c>
      <c r="E247" s="13" t="s">
        <v>136</v>
      </c>
      <c r="F247" s="13" t="s">
        <v>0</v>
      </c>
      <c r="G247" s="13" t="s">
        <v>29</v>
      </c>
      <c r="H247" s="96">
        <v>100</v>
      </c>
      <c r="I247" s="13" t="s">
        <v>30</v>
      </c>
      <c r="J247" s="13" t="s">
        <v>31</v>
      </c>
      <c r="K247" s="13" t="s">
        <v>255</v>
      </c>
      <c r="L247" s="13" t="s">
        <v>33</v>
      </c>
      <c r="M247" s="13" t="s">
        <v>34</v>
      </c>
      <c r="N247" s="13" t="s">
        <v>533</v>
      </c>
      <c r="O247" s="13" t="s">
        <v>35</v>
      </c>
      <c r="P247" s="13" t="s">
        <v>0</v>
      </c>
      <c r="Q247" s="13" t="s">
        <v>0</v>
      </c>
      <c r="R247" s="97" t="s">
        <v>0</v>
      </c>
      <c r="S247" s="97" t="s">
        <v>0</v>
      </c>
      <c r="T247" s="110">
        <v>753942</v>
      </c>
      <c r="U247" s="225">
        <f t="shared" si="1"/>
        <v>844415.04</v>
      </c>
      <c r="V247" s="99" t="s">
        <v>48</v>
      </c>
      <c r="W247" s="13" t="s">
        <v>39</v>
      </c>
      <c r="X247" s="13" t="s">
        <v>0</v>
      </c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</row>
    <row r="248" spans="1:38" s="101" customFormat="1" ht="78.75" x14ac:dyDescent="0.25">
      <c r="A248" s="94" t="s">
        <v>137</v>
      </c>
      <c r="B248" s="13" t="s">
        <v>532</v>
      </c>
      <c r="C248" s="13" t="s">
        <v>138</v>
      </c>
      <c r="D248" s="130" t="s">
        <v>139</v>
      </c>
      <c r="E248" s="13" t="s">
        <v>140</v>
      </c>
      <c r="F248" s="13" t="s">
        <v>0</v>
      </c>
      <c r="G248" s="13" t="s">
        <v>29</v>
      </c>
      <c r="H248" s="96">
        <v>100</v>
      </c>
      <c r="I248" s="13" t="s">
        <v>30</v>
      </c>
      <c r="J248" s="13" t="s">
        <v>31</v>
      </c>
      <c r="K248" s="13" t="s">
        <v>252</v>
      </c>
      <c r="L248" s="13" t="s">
        <v>33</v>
      </c>
      <c r="M248" s="13" t="s">
        <v>34</v>
      </c>
      <c r="N248" s="13" t="s">
        <v>533</v>
      </c>
      <c r="O248" s="13" t="s">
        <v>35</v>
      </c>
      <c r="P248" s="13" t="s">
        <v>0</v>
      </c>
      <c r="Q248" s="13" t="s">
        <v>0</v>
      </c>
      <c r="R248" s="97" t="s">
        <v>0</v>
      </c>
      <c r="S248" s="97" t="s">
        <v>0</v>
      </c>
      <c r="T248" s="110">
        <v>150000</v>
      </c>
      <c r="U248" s="225">
        <f t="shared" si="1"/>
        <v>168000.00000000003</v>
      </c>
      <c r="V248" s="99" t="s">
        <v>48</v>
      </c>
      <c r="W248" s="13" t="s">
        <v>39</v>
      </c>
      <c r="X248" s="13" t="s">
        <v>0</v>
      </c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</row>
    <row r="249" spans="1:38" s="101" customFormat="1" ht="47.25" x14ac:dyDescent="0.25">
      <c r="A249" s="94" t="s">
        <v>141</v>
      </c>
      <c r="B249" s="13" t="s">
        <v>532</v>
      </c>
      <c r="C249" s="13" t="s">
        <v>142</v>
      </c>
      <c r="D249" s="130" t="s">
        <v>143</v>
      </c>
      <c r="E249" s="13" t="s">
        <v>144</v>
      </c>
      <c r="F249" s="13" t="s">
        <v>0</v>
      </c>
      <c r="G249" s="13" t="s">
        <v>29</v>
      </c>
      <c r="H249" s="96">
        <v>100</v>
      </c>
      <c r="I249" s="13" t="s">
        <v>30</v>
      </c>
      <c r="J249" s="13" t="s">
        <v>31</v>
      </c>
      <c r="K249" s="13" t="s">
        <v>90</v>
      </c>
      <c r="L249" s="13" t="s">
        <v>31</v>
      </c>
      <c r="M249" s="13" t="s">
        <v>34</v>
      </c>
      <c r="N249" s="13" t="s">
        <v>533</v>
      </c>
      <c r="O249" s="13" t="s">
        <v>35</v>
      </c>
      <c r="P249" s="13" t="s">
        <v>0</v>
      </c>
      <c r="Q249" s="13" t="s">
        <v>0</v>
      </c>
      <c r="R249" s="97" t="s">
        <v>0</v>
      </c>
      <c r="S249" s="97" t="s">
        <v>0</v>
      </c>
      <c r="T249" s="110">
        <v>120000</v>
      </c>
      <c r="U249" s="225">
        <f t="shared" si="1"/>
        <v>134400</v>
      </c>
      <c r="V249" s="99" t="s">
        <v>48</v>
      </c>
      <c r="W249" s="13" t="s">
        <v>39</v>
      </c>
      <c r="X249" s="13" t="s">
        <v>0</v>
      </c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</row>
    <row r="250" spans="1:38" s="101" customFormat="1" ht="47.25" x14ac:dyDescent="0.25">
      <c r="A250" s="94" t="s">
        <v>145</v>
      </c>
      <c r="B250" s="13" t="s">
        <v>532</v>
      </c>
      <c r="C250" s="13" t="s">
        <v>146</v>
      </c>
      <c r="D250" s="130" t="s">
        <v>143</v>
      </c>
      <c r="E250" s="13" t="s">
        <v>147</v>
      </c>
      <c r="F250" s="13" t="s">
        <v>0</v>
      </c>
      <c r="G250" s="13" t="s">
        <v>29</v>
      </c>
      <c r="H250" s="96">
        <v>100</v>
      </c>
      <c r="I250" s="13" t="s">
        <v>30</v>
      </c>
      <c r="J250" s="13" t="s">
        <v>31</v>
      </c>
      <c r="K250" s="13" t="s">
        <v>90</v>
      </c>
      <c r="L250" s="13" t="s">
        <v>31</v>
      </c>
      <c r="M250" s="13" t="s">
        <v>34</v>
      </c>
      <c r="N250" s="13" t="s">
        <v>533</v>
      </c>
      <c r="O250" s="13" t="s">
        <v>35</v>
      </c>
      <c r="P250" s="13" t="s">
        <v>0</v>
      </c>
      <c r="Q250" s="13" t="s">
        <v>0</v>
      </c>
      <c r="R250" s="97" t="s">
        <v>0</v>
      </c>
      <c r="S250" s="97" t="s">
        <v>0</v>
      </c>
      <c r="T250" s="110">
        <v>600000</v>
      </c>
      <c r="U250" s="225">
        <f t="shared" si="1"/>
        <v>672000.00000000012</v>
      </c>
      <c r="V250" s="99" t="s">
        <v>48</v>
      </c>
      <c r="W250" s="13" t="s">
        <v>39</v>
      </c>
      <c r="X250" s="13" t="s">
        <v>0</v>
      </c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</row>
    <row r="251" spans="1:38" s="101" customFormat="1" ht="78.75" x14ac:dyDescent="0.25">
      <c r="A251" s="94" t="s">
        <v>148</v>
      </c>
      <c r="B251" s="13" t="s">
        <v>532</v>
      </c>
      <c r="C251" s="13" t="s">
        <v>149</v>
      </c>
      <c r="D251" s="130" t="s">
        <v>150</v>
      </c>
      <c r="E251" s="13" t="s">
        <v>151</v>
      </c>
      <c r="F251" s="13" t="s">
        <v>0</v>
      </c>
      <c r="G251" s="13" t="s">
        <v>29</v>
      </c>
      <c r="H251" s="96">
        <v>100</v>
      </c>
      <c r="I251" s="13" t="s">
        <v>30</v>
      </c>
      <c r="J251" s="13" t="s">
        <v>31</v>
      </c>
      <c r="K251" s="13" t="s">
        <v>90</v>
      </c>
      <c r="L251" s="13" t="s">
        <v>31</v>
      </c>
      <c r="M251" s="13" t="s">
        <v>34</v>
      </c>
      <c r="N251" s="13" t="s">
        <v>533</v>
      </c>
      <c r="O251" s="13" t="s">
        <v>35</v>
      </c>
      <c r="P251" s="13" t="s">
        <v>0</v>
      </c>
      <c r="Q251" s="13" t="s">
        <v>0</v>
      </c>
      <c r="R251" s="97" t="s">
        <v>0</v>
      </c>
      <c r="S251" s="97" t="s">
        <v>0</v>
      </c>
      <c r="T251" s="110">
        <v>411000</v>
      </c>
      <c r="U251" s="225">
        <f t="shared" si="1"/>
        <v>460320.00000000006</v>
      </c>
      <c r="V251" s="99" t="s">
        <v>48</v>
      </c>
      <c r="W251" s="13" t="s">
        <v>39</v>
      </c>
      <c r="X251" s="13" t="s">
        <v>0</v>
      </c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</row>
    <row r="252" spans="1:38" s="101" customFormat="1" ht="78.75" x14ac:dyDescent="0.25">
      <c r="A252" s="94" t="s">
        <v>152</v>
      </c>
      <c r="B252" s="13" t="s">
        <v>532</v>
      </c>
      <c r="C252" s="13" t="s">
        <v>149</v>
      </c>
      <c r="D252" s="130" t="s">
        <v>150</v>
      </c>
      <c r="E252" s="13" t="s">
        <v>151</v>
      </c>
      <c r="F252" s="13" t="s">
        <v>0</v>
      </c>
      <c r="G252" s="13" t="s">
        <v>29</v>
      </c>
      <c r="H252" s="96">
        <v>100</v>
      </c>
      <c r="I252" s="13" t="s">
        <v>30</v>
      </c>
      <c r="J252" s="13" t="s">
        <v>31</v>
      </c>
      <c r="K252" s="13" t="s">
        <v>90</v>
      </c>
      <c r="L252" s="13" t="s">
        <v>33</v>
      </c>
      <c r="M252" s="13" t="s">
        <v>34</v>
      </c>
      <c r="N252" s="13" t="s">
        <v>533</v>
      </c>
      <c r="O252" s="13" t="s">
        <v>35</v>
      </c>
      <c r="P252" s="13" t="s">
        <v>0</v>
      </c>
      <c r="Q252" s="13" t="s">
        <v>0</v>
      </c>
      <c r="R252" s="97" t="s">
        <v>0</v>
      </c>
      <c r="S252" s="97" t="s">
        <v>0</v>
      </c>
      <c r="T252" s="110"/>
      <c r="U252" s="225">
        <f t="shared" si="1"/>
        <v>0</v>
      </c>
      <c r="V252" s="99" t="s">
        <v>48</v>
      </c>
      <c r="W252" s="13" t="s">
        <v>39</v>
      </c>
      <c r="X252" s="13" t="s">
        <v>492</v>
      </c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</row>
    <row r="253" spans="1:38" s="101" customFormat="1" ht="110.25" x14ac:dyDescent="0.25">
      <c r="A253" s="94" t="s">
        <v>490</v>
      </c>
      <c r="B253" s="13" t="s">
        <v>532</v>
      </c>
      <c r="C253" s="143" t="s">
        <v>485</v>
      </c>
      <c r="D253" s="144" t="s">
        <v>486</v>
      </c>
      <c r="E253" s="143" t="s">
        <v>487</v>
      </c>
      <c r="F253" s="13"/>
      <c r="G253" s="13" t="s">
        <v>29</v>
      </c>
      <c r="H253" s="13">
        <v>100</v>
      </c>
      <c r="I253" s="13">
        <v>710000000</v>
      </c>
      <c r="J253" s="13" t="s">
        <v>31</v>
      </c>
      <c r="K253" s="13" t="s">
        <v>474</v>
      </c>
      <c r="L253" s="13" t="s">
        <v>488</v>
      </c>
      <c r="M253" s="13" t="s">
        <v>34</v>
      </c>
      <c r="N253" s="13" t="s">
        <v>491</v>
      </c>
      <c r="O253" s="13" t="s">
        <v>35</v>
      </c>
      <c r="P253" s="13" t="s">
        <v>0</v>
      </c>
      <c r="Q253" s="13" t="s">
        <v>0</v>
      </c>
      <c r="R253" s="145"/>
      <c r="S253" s="146"/>
      <c r="T253" s="110">
        <v>850000</v>
      </c>
      <c r="U253" s="110">
        <f>T253*1.12</f>
        <v>952000.00000000012</v>
      </c>
      <c r="V253" s="99" t="s">
        <v>48</v>
      </c>
      <c r="W253" s="13" t="s">
        <v>39</v>
      </c>
      <c r="X253" s="13" t="s">
        <v>0</v>
      </c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</row>
    <row r="254" spans="1:38" s="101" customFormat="1" ht="94.5" x14ac:dyDescent="0.25">
      <c r="A254" s="94" t="s">
        <v>153</v>
      </c>
      <c r="B254" s="13" t="s">
        <v>532</v>
      </c>
      <c r="C254" s="13" t="s">
        <v>154</v>
      </c>
      <c r="D254" s="130" t="s">
        <v>155</v>
      </c>
      <c r="E254" s="13" t="s">
        <v>156</v>
      </c>
      <c r="F254" s="13" t="s">
        <v>0</v>
      </c>
      <c r="G254" s="13" t="s">
        <v>29</v>
      </c>
      <c r="H254" s="96">
        <v>100</v>
      </c>
      <c r="I254" s="13" t="s">
        <v>30</v>
      </c>
      <c r="J254" s="13" t="s">
        <v>31</v>
      </c>
      <c r="K254" s="13" t="s">
        <v>90</v>
      </c>
      <c r="L254" s="13" t="s">
        <v>33</v>
      </c>
      <c r="M254" s="13" t="s">
        <v>34</v>
      </c>
      <c r="N254" s="13" t="s">
        <v>533</v>
      </c>
      <c r="O254" s="13" t="s">
        <v>35</v>
      </c>
      <c r="P254" s="13" t="s">
        <v>0</v>
      </c>
      <c r="Q254" s="13" t="s">
        <v>0</v>
      </c>
      <c r="R254" s="97" t="s">
        <v>0</v>
      </c>
      <c r="S254" s="97" t="s">
        <v>0</v>
      </c>
      <c r="T254" s="110">
        <v>240000</v>
      </c>
      <c r="U254" s="225">
        <f t="shared" si="1"/>
        <v>268800</v>
      </c>
      <c r="V254" s="99" t="s">
        <v>48</v>
      </c>
      <c r="W254" s="13" t="s">
        <v>39</v>
      </c>
      <c r="X254" s="13" t="s">
        <v>0</v>
      </c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</row>
    <row r="255" spans="1:38" s="101" customFormat="1" ht="110.25" x14ac:dyDescent="0.25">
      <c r="A255" s="94" t="s">
        <v>157</v>
      </c>
      <c r="B255" s="13" t="s">
        <v>532</v>
      </c>
      <c r="C255" s="13" t="s">
        <v>158</v>
      </c>
      <c r="D255" s="130" t="s">
        <v>159</v>
      </c>
      <c r="E255" s="13" t="s">
        <v>160</v>
      </c>
      <c r="F255" s="13" t="s">
        <v>0</v>
      </c>
      <c r="G255" s="13" t="s">
        <v>29</v>
      </c>
      <c r="H255" s="96">
        <v>100</v>
      </c>
      <c r="I255" s="13" t="s">
        <v>30</v>
      </c>
      <c r="J255" s="13" t="s">
        <v>31</v>
      </c>
      <c r="K255" s="13" t="s">
        <v>90</v>
      </c>
      <c r="L255" s="13" t="s">
        <v>33</v>
      </c>
      <c r="M255" s="13" t="s">
        <v>34</v>
      </c>
      <c r="N255" s="13" t="s">
        <v>533</v>
      </c>
      <c r="O255" s="13" t="s">
        <v>35</v>
      </c>
      <c r="P255" s="13" t="s">
        <v>0</v>
      </c>
      <c r="Q255" s="13" t="s">
        <v>0</v>
      </c>
      <c r="R255" s="97" t="s">
        <v>0</v>
      </c>
      <c r="S255" s="97" t="s">
        <v>0</v>
      </c>
      <c r="T255" s="110">
        <v>5000</v>
      </c>
      <c r="U255" s="225">
        <f t="shared" si="1"/>
        <v>5600.0000000000009</v>
      </c>
      <c r="V255" s="99" t="s">
        <v>48</v>
      </c>
      <c r="W255" s="13" t="s">
        <v>39</v>
      </c>
      <c r="X255" s="13" t="s">
        <v>0</v>
      </c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</row>
    <row r="256" spans="1:38" s="101" customFormat="1" ht="47.25" x14ac:dyDescent="0.25">
      <c r="A256" s="94" t="s">
        <v>161</v>
      </c>
      <c r="B256" s="13" t="s">
        <v>532</v>
      </c>
      <c r="C256" s="13" t="s">
        <v>162</v>
      </c>
      <c r="D256" s="130" t="s">
        <v>163</v>
      </c>
      <c r="E256" s="13" t="s">
        <v>164</v>
      </c>
      <c r="F256" s="13" t="s">
        <v>0</v>
      </c>
      <c r="G256" s="13" t="s">
        <v>29</v>
      </c>
      <c r="H256" s="96">
        <v>100</v>
      </c>
      <c r="I256" s="13" t="s">
        <v>30</v>
      </c>
      <c r="J256" s="13" t="s">
        <v>31</v>
      </c>
      <c r="K256" s="13" t="s">
        <v>90</v>
      </c>
      <c r="L256" s="13" t="s">
        <v>31</v>
      </c>
      <c r="M256" s="13" t="s">
        <v>34</v>
      </c>
      <c r="N256" s="13" t="s">
        <v>533</v>
      </c>
      <c r="O256" s="13" t="s">
        <v>35</v>
      </c>
      <c r="P256" s="13" t="s">
        <v>0</v>
      </c>
      <c r="Q256" s="13" t="s">
        <v>0</v>
      </c>
      <c r="R256" s="97" t="s">
        <v>0</v>
      </c>
      <c r="S256" s="97" t="s">
        <v>0</v>
      </c>
      <c r="T256" s="110">
        <v>163200</v>
      </c>
      <c r="U256" s="225">
        <f t="shared" si="1"/>
        <v>182784.00000000003</v>
      </c>
      <c r="V256" s="99" t="s">
        <v>48</v>
      </c>
      <c r="W256" s="13" t="s">
        <v>39</v>
      </c>
      <c r="X256" s="13" t="s">
        <v>0</v>
      </c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</row>
    <row r="257" spans="1:38" s="101" customFormat="1" ht="47.25" x14ac:dyDescent="0.25">
      <c r="A257" s="94" t="s">
        <v>165</v>
      </c>
      <c r="B257" s="13" t="s">
        <v>532</v>
      </c>
      <c r="C257" s="13" t="s">
        <v>166</v>
      </c>
      <c r="D257" s="130" t="s">
        <v>167</v>
      </c>
      <c r="E257" s="13" t="s">
        <v>168</v>
      </c>
      <c r="F257" s="13" t="s">
        <v>0</v>
      </c>
      <c r="G257" s="13" t="s">
        <v>29</v>
      </c>
      <c r="H257" s="96">
        <v>100</v>
      </c>
      <c r="I257" s="13" t="s">
        <v>30</v>
      </c>
      <c r="J257" s="13" t="s">
        <v>31</v>
      </c>
      <c r="K257" s="13" t="s">
        <v>90</v>
      </c>
      <c r="L257" s="13" t="s">
        <v>31</v>
      </c>
      <c r="M257" s="13" t="s">
        <v>34</v>
      </c>
      <c r="N257" s="13" t="s">
        <v>533</v>
      </c>
      <c r="O257" s="13" t="s">
        <v>35</v>
      </c>
      <c r="P257" s="13" t="s">
        <v>0</v>
      </c>
      <c r="Q257" s="13" t="s">
        <v>0</v>
      </c>
      <c r="R257" s="97" t="s">
        <v>0</v>
      </c>
      <c r="S257" s="97" t="s">
        <v>0</v>
      </c>
      <c r="T257" s="110">
        <v>163200</v>
      </c>
      <c r="U257" s="225">
        <f t="shared" si="1"/>
        <v>182784.00000000003</v>
      </c>
      <c r="V257" s="99" t="s">
        <v>48</v>
      </c>
      <c r="W257" s="13" t="s">
        <v>39</v>
      </c>
      <c r="X257" s="13" t="s">
        <v>0</v>
      </c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</row>
    <row r="258" spans="1:38" s="101" customFormat="1" ht="63" x14ac:dyDescent="0.25">
      <c r="A258" s="94" t="s">
        <v>169</v>
      </c>
      <c r="B258" s="13" t="s">
        <v>532</v>
      </c>
      <c r="C258" s="13" t="s">
        <v>170</v>
      </c>
      <c r="D258" s="130" t="s">
        <v>171</v>
      </c>
      <c r="E258" s="13" t="s">
        <v>172</v>
      </c>
      <c r="F258" s="13" t="s">
        <v>0</v>
      </c>
      <c r="G258" s="13" t="s">
        <v>29</v>
      </c>
      <c r="H258" s="96">
        <v>100</v>
      </c>
      <c r="I258" s="13" t="s">
        <v>30</v>
      </c>
      <c r="J258" s="13" t="s">
        <v>31</v>
      </c>
      <c r="K258" s="13" t="s">
        <v>90</v>
      </c>
      <c r="L258" s="13" t="s">
        <v>33</v>
      </c>
      <c r="M258" s="13" t="s">
        <v>34</v>
      </c>
      <c r="N258" s="13" t="s">
        <v>533</v>
      </c>
      <c r="O258" s="13" t="s">
        <v>35</v>
      </c>
      <c r="P258" s="13" t="s">
        <v>0</v>
      </c>
      <c r="Q258" s="13" t="s">
        <v>0</v>
      </c>
      <c r="R258" s="97" t="s">
        <v>0</v>
      </c>
      <c r="S258" s="97" t="s">
        <v>0</v>
      </c>
      <c r="T258" s="110">
        <v>50000</v>
      </c>
      <c r="U258" s="225">
        <f t="shared" si="1"/>
        <v>56000.000000000007</v>
      </c>
      <c r="V258" s="99" t="s">
        <v>48</v>
      </c>
      <c r="W258" s="13" t="s">
        <v>39</v>
      </c>
      <c r="X258" s="13" t="s">
        <v>0</v>
      </c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</row>
    <row r="259" spans="1:38" s="101" customFormat="1" ht="47.25" x14ac:dyDescent="0.25">
      <c r="A259" s="94" t="s">
        <v>173</v>
      </c>
      <c r="B259" s="13" t="s">
        <v>532</v>
      </c>
      <c r="C259" s="13" t="s">
        <v>174</v>
      </c>
      <c r="D259" s="130" t="s">
        <v>175</v>
      </c>
      <c r="E259" s="13" t="s">
        <v>176</v>
      </c>
      <c r="F259" s="13" t="s">
        <v>0</v>
      </c>
      <c r="G259" s="13" t="s">
        <v>29</v>
      </c>
      <c r="H259" s="96">
        <v>100</v>
      </c>
      <c r="I259" s="13" t="s">
        <v>30</v>
      </c>
      <c r="J259" s="13" t="s">
        <v>31</v>
      </c>
      <c r="K259" s="13" t="s">
        <v>90</v>
      </c>
      <c r="L259" s="13" t="s">
        <v>33</v>
      </c>
      <c r="M259" s="13" t="s">
        <v>34</v>
      </c>
      <c r="N259" s="13" t="s">
        <v>533</v>
      </c>
      <c r="O259" s="13" t="s">
        <v>35</v>
      </c>
      <c r="P259" s="13" t="s">
        <v>0</v>
      </c>
      <c r="Q259" s="13" t="s">
        <v>0</v>
      </c>
      <c r="R259" s="97" t="s">
        <v>0</v>
      </c>
      <c r="S259" s="97" t="s">
        <v>0</v>
      </c>
      <c r="T259" s="110">
        <v>300000</v>
      </c>
      <c r="U259" s="225">
        <f t="shared" si="1"/>
        <v>336000.00000000006</v>
      </c>
      <c r="V259" s="99" t="s">
        <v>48</v>
      </c>
      <c r="W259" s="13" t="s">
        <v>39</v>
      </c>
      <c r="X259" s="13" t="s">
        <v>0</v>
      </c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</row>
    <row r="260" spans="1:38" s="101" customFormat="1" ht="78.75" x14ac:dyDescent="0.25">
      <c r="A260" s="94" t="s">
        <v>177</v>
      </c>
      <c r="B260" s="13" t="s">
        <v>532</v>
      </c>
      <c r="C260" s="13" t="s">
        <v>178</v>
      </c>
      <c r="D260" s="130" t="s">
        <v>179</v>
      </c>
      <c r="E260" s="13" t="s">
        <v>180</v>
      </c>
      <c r="F260" s="13" t="s">
        <v>181</v>
      </c>
      <c r="G260" s="13" t="s">
        <v>29</v>
      </c>
      <c r="H260" s="96">
        <v>100</v>
      </c>
      <c r="I260" s="13" t="s">
        <v>30</v>
      </c>
      <c r="J260" s="13" t="s">
        <v>31</v>
      </c>
      <c r="K260" s="13" t="s">
        <v>32</v>
      </c>
      <c r="L260" s="13" t="s">
        <v>33</v>
      </c>
      <c r="M260" s="13" t="s">
        <v>34</v>
      </c>
      <c r="N260" s="13" t="s">
        <v>533</v>
      </c>
      <c r="O260" s="13" t="s">
        <v>35</v>
      </c>
      <c r="P260" s="13" t="s">
        <v>0</v>
      </c>
      <c r="Q260" s="13" t="s">
        <v>0</v>
      </c>
      <c r="R260" s="97" t="s">
        <v>0</v>
      </c>
      <c r="S260" s="97" t="s">
        <v>0</v>
      </c>
      <c r="T260" s="110">
        <v>100980</v>
      </c>
      <c r="U260" s="225">
        <f t="shared" si="1"/>
        <v>113097.60000000001</v>
      </c>
      <c r="V260" s="99" t="s">
        <v>38</v>
      </c>
      <c r="W260" s="13" t="s">
        <v>39</v>
      </c>
      <c r="X260" s="13" t="s">
        <v>0</v>
      </c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</row>
    <row r="261" spans="1:38" s="101" customFormat="1" ht="78.75" x14ac:dyDescent="0.25">
      <c r="A261" s="94" t="s">
        <v>182</v>
      </c>
      <c r="B261" s="13" t="s">
        <v>532</v>
      </c>
      <c r="C261" s="13" t="s">
        <v>178</v>
      </c>
      <c r="D261" s="130" t="s">
        <v>179</v>
      </c>
      <c r="E261" s="13" t="s">
        <v>180</v>
      </c>
      <c r="F261" s="13" t="s">
        <v>181</v>
      </c>
      <c r="G261" s="13" t="s">
        <v>29</v>
      </c>
      <c r="H261" s="96">
        <v>100</v>
      </c>
      <c r="I261" s="13" t="s">
        <v>30</v>
      </c>
      <c r="J261" s="13" t="s">
        <v>31</v>
      </c>
      <c r="K261" s="13" t="s">
        <v>32</v>
      </c>
      <c r="L261" s="13" t="s">
        <v>41</v>
      </c>
      <c r="M261" s="13" t="s">
        <v>34</v>
      </c>
      <c r="N261" s="13" t="s">
        <v>533</v>
      </c>
      <c r="O261" s="13" t="s">
        <v>35</v>
      </c>
      <c r="P261" s="13" t="s">
        <v>0</v>
      </c>
      <c r="Q261" s="13" t="s">
        <v>0</v>
      </c>
      <c r="R261" s="97" t="s">
        <v>0</v>
      </c>
      <c r="S261" s="97" t="s">
        <v>0</v>
      </c>
      <c r="T261" s="110">
        <v>58966.96</v>
      </c>
      <c r="U261" s="225">
        <f t="shared" si="1"/>
        <v>66042.995200000005</v>
      </c>
      <c r="V261" s="99" t="s">
        <v>38</v>
      </c>
      <c r="W261" s="13" t="s">
        <v>39</v>
      </c>
      <c r="X261" s="13" t="s">
        <v>0</v>
      </c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</row>
    <row r="262" spans="1:38" s="101" customFormat="1" ht="141.75" x14ac:dyDescent="0.25">
      <c r="A262" s="94" t="s">
        <v>183</v>
      </c>
      <c r="B262" s="13" t="s">
        <v>532</v>
      </c>
      <c r="C262" s="13" t="s">
        <v>184</v>
      </c>
      <c r="D262" s="130" t="s">
        <v>185</v>
      </c>
      <c r="E262" s="13" t="s">
        <v>186</v>
      </c>
      <c r="F262" s="13" t="s">
        <v>187</v>
      </c>
      <c r="G262" s="13" t="s">
        <v>29</v>
      </c>
      <c r="H262" s="96">
        <v>100</v>
      </c>
      <c r="I262" s="13" t="s">
        <v>30</v>
      </c>
      <c r="J262" s="13" t="s">
        <v>31</v>
      </c>
      <c r="K262" s="13" t="s">
        <v>90</v>
      </c>
      <c r="L262" s="13" t="s">
        <v>33</v>
      </c>
      <c r="M262" s="13" t="s">
        <v>34</v>
      </c>
      <c r="N262" s="13" t="s">
        <v>533</v>
      </c>
      <c r="O262" s="13" t="s">
        <v>35</v>
      </c>
      <c r="P262" s="13" t="s">
        <v>0</v>
      </c>
      <c r="Q262" s="13" t="s">
        <v>0</v>
      </c>
      <c r="R262" s="97" t="s">
        <v>0</v>
      </c>
      <c r="S262" s="97" t="s">
        <v>0</v>
      </c>
      <c r="T262" s="110">
        <v>125000</v>
      </c>
      <c r="U262" s="225">
        <f t="shared" si="1"/>
        <v>140000</v>
      </c>
      <c r="V262" s="99" t="s">
        <v>48</v>
      </c>
      <c r="W262" s="13" t="s">
        <v>39</v>
      </c>
      <c r="X262" s="13" t="s">
        <v>0</v>
      </c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</row>
    <row r="263" spans="1:38" s="101" customFormat="1" ht="78.75" x14ac:dyDescent="0.25">
      <c r="A263" s="94" t="s">
        <v>188</v>
      </c>
      <c r="B263" s="13" t="s">
        <v>532</v>
      </c>
      <c r="C263" s="13" t="s">
        <v>189</v>
      </c>
      <c r="D263" s="130" t="s">
        <v>190</v>
      </c>
      <c r="E263" s="13" t="s">
        <v>191</v>
      </c>
      <c r="F263" s="13" t="s">
        <v>192</v>
      </c>
      <c r="G263" s="13" t="s">
        <v>29</v>
      </c>
      <c r="H263" s="96">
        <v>100</v>
      </c>
      <c r="I263" s="13" t="s">
        <v>30</v>
      </c>
      <c r="J263" s="13" t="s">
        <v>31</v>
      </c>
      <c r="K263" s="13" t="s">
        <v>90</v>
      </c>
      <c r="L263" s="13" t="s">
        <v>33</v>
      </c>
      <c r="M263" s="13" t="s">
        <v>34</v>
      </c>
      <c r="N263" s="13" t="s">
        <v>533</v>
      </c>
      <c r="O263" s="13" t="s">
        <v>35</v>
      </c>
      <c r="P263" s="13" t="s">
        <v>0</v>
      </c>
      <c r="Q263" s="13" t="s">
        <v>0</v>
      </c>
      <c r="R263" s="97" t="s">
        <v>0</v>
      </c>
      <c r="S263" s="97" t="s">
        <v>0</v>
      </c>
      <c r="T263" s="110">
        <v>120000</v>
      </c>
      <c r="U263" s="225">
        <f t="shared" si="1"/>
        <v>134400</v>
      </c>
      <c r="V263" s="99" t="s">
        <v>48</v>
      </c>
      <c r="W263" s="13" t="s">
        <v>39</v>
      </c>
      <c r="X263" s="13" t="s">
        <v>0</v>
      </c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</row>
    <row r="264" spans="1:38" s="101" customFormat="1" ht="63" x14ac:dyDescent="0.25">
      <c r="A264" s="94" t="s">
        <v>193</v>
      </c>
      <c r="B264" s="13" t="s">
        <v>532</v>
      </c>
      <c r="C264" s="13" t="s">
        <v>194</v>
      </c>
      <c r="D264" s="130" t="s">
        <v>195</v>
      </c>
      <c r="E264" s="13" t="s">
        <v>195</v>
      </c>
      <c r="F264" s="13" t="s">
        <v>0</v>
      </c>
      <c r="G264" s="13" t="s">
        <v>29</v>
      </c>
      <c r="H264" s="96">
        <v>100</v>
      </c>
      <c r="I264" s="13" t="s">
        <v>30</v>
      </c>
      <c r="J264" s="13" t="s">
        <v>31</v>
      </c>
      <c r="K264" s="13" t="s">
        <v>32</v>
      </c>
      <c r="L264" s="13" t="s">
        <v>31</v>
      </c>
      <c r="M264" s="13" t="s">
        <v>34</v>
      </c>
      <c r="N264" s="13" t="s">
        <v>533</v>
      </c>
      <c r="O264" s="13" t="s">
        <v>35</v>
      </c>
      <c r="P264" s="13" t="s">
        <v>0</v>
      </c>
      <c r="Q264" s="13" t="s">
        <v>0</v>
      </c>
      <c r="R264" s="97" t="s">
        <v>0</v>
      </c>
      <c r="S264" s="97" t="s">
        <v>0</v>
      </c>
      <c r="T264" s="110">
        <v>9000000</v>
      </c>
      <c r="U264" s="225">
        <f t="shared" si="1"/>
        <v>10080000.000000002</v>
      </c>
      <c r="V264" s="99" t="s">
        <v>48</v>
      </c>
      <c r="W264" s="13" t="s">
        <v>39</v>
      </c>
      <c r="X264" s="13" t="s">
        <v>0</v>
      </c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</row>
    <row r="265" spans="1:38" s="101" customFormat="1" ht="47.25" x14ac:dyDescent="0.25">
      <c r="A265" s="94" t="s">
        <v>196</v>
      </c>
      <c r="B265" s="13" t="s">
        <v>532</v>
      </c>
      <c r="C265" s="13" t="s">
        <v>197</v>
      </c>
      <c r="D265" s="130" t="s">
        <v>198</v>
      </c>
      <c r="E265" s="13" t="s">
        <v>198</v>
      </c>
      <c r="F265" s="13" t="s">
        <v>0</v>
      </c>
      <c r="G265" s="13" t="s">
        <v>29</v>
      </c>
      <c r="H265" s="96">
        <v>100</v>
      </c>
      <c r="I265" s="13" t="s">
        <v>30</v>
      </c>
      <c r="J265" s="13" t="s">
        <v>31</v>
      </c>
      <c r="K265" s="13" t="s">
        <v>32</v>
      </c>
      <c r="L265" s="13" t="s">
        <v>31</v>
      </c>
      <c r="M265" s="13" t="s">
        <v>34</v>
      </c>
      <c r="N265" s="13" t="s">
        <v>199</v>
      </c>
      <c r="O265" s="13" t="s">
        <v>35</v>
      </c>
      <c r="P265" s="13" t="s">
        <v>0</v>
      </c>
      <c r="Q265" s="13" t="s">
        <v>0</v>
      </c>
      <c r="R265" s="97" t="s">
        <v>0</v>
      </c>
      <c r="S265" s="97" t="s">
        <v>0</v>
      </c>
      <c r="T265" s="110">
        <v>333500</v>
      </c>
      <c r="U265" s="225">
        <f t="shared" si="1"/>
        <v>373520.00000000006</v>
      </c>
      <c r="V265" s="99" t="s">
        <v>48</v>
      </c>
      <c r="W265" s="13" t="s">
        <v>39</v>
      </c>
      <c r="X265" s="13" t="s">
        <v>0</v>
      </c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</row>
    <row r="266" spans="1:38" s="101" customFormat="1" ht="47.25" x14ac:dyDescent="0.25">
      <c r="A266" s="94" t="s">
        <v>200</v>
      </c>
      <c r="B266" s="13" t="s">
        <v>532</v>
      </c>
      <c r="C266" s="13" t="s">
        <v>201</v>
      </c>
      <c r="D266" s="130" t="s">
        <v>202</v>
      </c>
      <c r="E266" s="13" t="s">
        <v>202</v>
      </c>
      <c r="F266" s="13" t="s">
        <v>0</v>
      </c>
      <c r="G266" s="13" t="s">
        <v>29</v>
      </c>
      <c r="H266" s="96">
        <v>100</v>
      </c>
      <c r="I266" s="13" t="s">
        <v>30</v>
      </c>
      <c r="J266" s="13" t="s">
        <v>31</v>
      </c>
      <c r="K266" s="13" t="s">
        <v>32</v>
      </c>
      <c r="L266" s="13" t="s">
        <v>31</v>
      </c>
      <c r="M266" s="13" t="s">
        <v>34</v>
      </c>
      <c r="N266" s="13" t="s">
        <v>203</v>
      </c>
      <c r="O266" s="13" t="s">
        <v>35</v>
      </c>
      <c r="P266" s="13" t="s">
        <v>0</v>
      </c>
      <c r="Q266" s="13" t="s">
        <v>0</v>
      </c>
      <c r="R266" s="97" t="s">
        <v>0</v>
      </c>
      <c r="S266" s="97" t="s">
        <v>0</v>
      </c>
      <c r="T266" s="110">
        <v>120000</v>
      </c>
      <c r="U266" s="225">
        <f t="shared" si="1"/>
        <v>134400</v>
      </c>
      <c r="V266" s="99" t="s">
        <v>48</v>
      </c>
      <c r="W266" s="13" t="s">
        <v>39</v>
      </c>
      <c r="X266" s="13" t="s">
        <v>0</v>
      </c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</row>
    <row r="267" spans="1:38" s="101" customFormat="1" ht="47.25" x14ac:dyDescent="0.25">
      <c r="A267" s="94" t="s">
        <v>204</v>
      </c>
      <c r="B267" s="13" t="s">
        <v>532</v>
      </c>
      <c r="C267" s="13" t="s">
        <v>201</v>
      </c>
      <c r="D267" s="130" t="s">
        <v>202</v>
      </c>
      <c r="E267" s="13" t="s">
        <v>202</v>
      </c>
      <c r="F267" s="13" t="s">
        <v>0</v>
      </c>
      <c r="G267" s="13" t="s">
        <v>29</v>
      </c>
      <c r="H267" s="96">
        <v>100</v>
      </c>
      <c r="I267" s="13" t="s">
        <v>30</v>
      </c>
      <c r="J267" s="13" t="s">
        <v>31</v>
      </c>
      <c r="K267" s="13" t="s">
        <v>32</v>
      </c>
      <c r="L267" s="13" t="s">
        <v>205</v>
      </c>
      <c r="M267" s="13" t="s">
        <v>34</v>
      </c>
      <c r="N267" s="13" t="s">
        <v>203</v>
      </c>
      <c r="O267" s="13" t="s">
        <v>35</v>
      </c>
      <c r="P267" s="13" t="s">
        <v>0</v>
      </c>
      <c r="Q267" s="13" t="s">
        <v>0</v>
      </c>
      <c r="R267" s="97" t="s">
        <v>0</v>
      </c>
      <c r="S267" s="97" t="s">
        <v>0</v>
      </c>
      <c r="T267" s="110">
        <v>12000</v>
      </c>
      <c r="U267" s="225">
        <f t="shared" si="1"/>
        <v>13440.000000000002</v>
      </c>
      <c r="V267" s="99" t="s">
        <v>48</v>
      </c>
      <c r="W267" s="13" t="s">
        <v>39</v>
      </c>
      <c r="X267" s="13" t="s">
        <v>0</v>
      </c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</row>
    <row r="268" spans="1:38" s="101" customFormat="1" ht="63" x14ac:dyDescent="0.25">
      <c r="A268" s="94" t="s">
        <v>206</v>
      </c>
      <c r="B268" s="13" t="s">
        <v>532</v>
      </c>
      <c r="C268" s="13" t="s">
        <v>207</v>
      </c>
      <c r="D268" s="130" t="s">
        <v>208</v>
      </c>
      <c r="E268" s="13" t="s">
        <v>209</v>
      </c>
      <c r="F268" s="13" t="s">
        <v>0</v>
      </c>
      <c r="G268" s="13" t="s">
        <v>29</v>
      </c>
      <c r="H268" s="96">
        <v>100</v>
      </c>
      <c r="I268" s="13" t="s">
        <v>30</v>
      </c>
      <c r="J268" s="13" t="s">
        <v>31</v>
      </c>
      <c r="K268" s="13" t="s">
        <v>32</v>
      </c>
      <c r="L268" s="13" t="s">
        <v>41</v>
      </c>
      <c r="M268" s="13" t="s">
        <v>34</v>
      </c>
      <c r="N268" s="13" t="s">
        <v>203</v>
      </c>
      <c r="O268" s="13" t="s">
        <v>35</v>
      </c>
      <c r="P268" s="13" t="s">
        <v>0</v>
      </c>
      <c r="Q268" s="13" t="s">
        <v>0</v>
      </c>
      <c r="R268" s="97" t="s">
        <v>0</v>
      </c>
      <c r="S268" s="97" t="s">
        <v>0</v>
      </c>
      <c r="T268" s="110">
        <v>663360</v>
      </c>
      <c r="U268" s="225">
        <f t="shared" si="1"/>
        <v>742963.20000000007</v>
      </c>
      <c r="V268" s="99" t="s">
        <v>48</v>
      </c>
      <c r="W268" s="13" t="s">
        <v>39</v>
      </c>
      <c r="X268" s="13" t="s">
        <v>0</v>
      </c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</row>
    <row r="269" spans="1:38" s="101" customFormat="1" ht="63" x14ac:dyDescent="0.25">
      <c r="A269" s="94" t="s">
        <v>210</v>
      </c>
      <c r="B269" s="13" t="s">
        <v>532</v>
      </c>
      <c r="C269" s="13" t="s">
        <v>109</v>
      </c>
      <c r="D269" s="130" t="s">
        <v>110</v>
      </c>
      <c r="E269" s="13" t="s">
        <v>111</v>
      </c>
      <c r="F269" s="13" t="s">
        <v>0</v>
      </c>
      <c r="G269" s="13" t="s">
        <v>29</v>
      </c>
      <c r="H269" s="96">
        <v>100</v>
      </c>
      <c r="I269" s="13" t="s">
        <v>30</v>
      </c>
      <c r="J269" s="13" t="s">
        <v>31</v>
      </c>
      <c r="K269" s="13" t="s">
        <v>32</v>
      </c>
      <c r="L269" s="13" t="s">
        <v>41</v>
      </c>
      <c r="M269" s="13" t="s">
        <v>34</v>
      </c>
      <c r="N269" s="13" t="s">
        <v>533</v>
      </c>
      <c r="O269" s="13" t="s">
        <v>35</v>
      </c>
      <c r="P269" s="13" t="s">
        <v>0</v>
      </c>
      <c r="Q269" s="13" t="s">
        <v>0</v>
      </c>
      <c r="R269" s="97" t="s">
        <v>0</v>
      </c>
      <c r="S269" s="97" t="s">
        <v>0</v>
      </c>
      <c r="T269" s="110">
        <v>102600</v>
      </c>
      <c r="U269" s="225">
        <f t="shared" si="1"/>
        <v>114912.00000000001</v>
      </c>
      <c r="V269" s="99" t="s">
        <v>48</v>
      </c>
      <c r="W269" s="13" t="s">
        <v>39</v>
      </c>
      <c r="X269" s="13" t="s">
        <v>0</v>
      </c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00"/>
      <c r="AJ269" s="100"/>
      <c r="AK269" s="100"/>
      <c r="AL269" s="100"/>
    </row>
    <row r="270" spans="1:38" s="101" customFormat="1" ht="47.25" x14ac:dyDescent="0.25">
      <c r="A270" s="94" t="s">
        <v>212</v>
      </c>
      <c r="B270" s="13" t="s">
        <v>532</v>
      </c>
      <c r="C270" s="13" t="s">
        <v>201</v>
      </c>
      <c r="D270" s="130" t="s">
        <v>202</v>
      </c>
      <c r="E270" s="13" t="s">
        <v>202</v>
      </c>
      <c r="F270" s="13" t="s">
        <v>0</v>
      </c>
      <c r="G270" s="13" t="s">
        <v>29</v>
      </c>
      <c r="H270" s="96">
        <v>100</v>
      </c>
      <c r="I270" s="13" t="s">
        <v>30</v>
      </c>
      <c r="J270" s="13" t="s">
        <v>31</v>
      </c>
      <c r="K270" s="13" t="s">
        <v>250</v>
      </c>
      <c r="L270" s="13" t="s">
        <v>249</v>
      </c>
      <c r="M270" s="13" t="s">
        <v>34</v>
      </c>
      <c r="N270" s="13" t="s">
        <v>203</v>
      </c>
      <c r="O270" s="13" t="s">
        <v>35</v>
      </c>
      <c r="P270" s="13" t="s">
        <v>0</v>
      </c>
      <c r="Q270" s="13" t="s">
        <v>0</v>
      </c>
      <c r="R270" s="97" t="s">
        <v>0</v>
      </c>
      <c r="S270" s="97" t="s">
        <v>0</v>
      </c>
      <c r="T270" s="110">
        <v>38000000</v>
      </c>
      <c r="U270" s="225">
        <f t="shared" si="1"/>
        <v>42560000.000000007</v>
      </c>
      <c r="V270" s="99" t="s">
        <v>48</v>
      </c>
      <c r="W270" s="13" t="s">
        <v>39</v>
      </c>
      <c r="X270" s="13" t="s">
        <v>0</v>
      </c>
      <c r="Y270" s="100"/>
      <c r="Z270" s="100"/>
      <c r="AA270" s="100"/>
      <c r="AB270" s="100"/>
      <c r="AC270" s="100"/>
      <c r="AD270" s="100"/>
      <c r="AE270" s="100"/>
      <c r="AF270" s="100"/>
      <c r="AG270" s="100"/>
      <c r="AH270" s="100"/>
      <c r="AI270" s="100"/>
      <c r="AJ270" s="100"/>
      <c r="AK270" s="100"/>
      <c r="AL270" s="100"/>
    </row>
    <row r="271" spans="1:38" s="101" customFormat="1" ht="47.25" x14ac:dyDescent="0.25">
      <c r="A271" s="94" t="s">
        <v>484</v>
      </c>
      <c r="B271" s="13" t="s">
        <v>532</v>
      </c>
      <c r="C271" s="143" t="s">
        <v>485</v>
      </c>
      <c r="D271" s="144" t="s">
        <v>493</v>
      </c>
      <c r="E271" s="143" t="s">
        <v>494</v>
      </c>
      <c r="F271" s="13"/>
      <c r="G271" s="13" t="s">
        <v>29</v>
      </c>
      <c r="H271" s="13">
        <v>100</v>
      </c>
      <c r="I271" s="13">
        <v>710000000</v>
      </c>
      <c r="J271" s="13" t="s">
        <v>495</v>
      </c>
      <c r="K271" s="13" t="s">
        <v>474</v>
      </c>
      <c r="L271" s="13" t="s">
        <v>488</v>
      </c>
      <c r="M271" s="13" t="s">
        <v>34</v>
      </c>
      <c r="N271" s="13" t="s">
        <v>540</v>
      </c>
      <c r="O271" s="13" t="s">
        <v>35</v>
      </c>
      <c r="P271" s="13"/>
      <c r="Q271" s="13"/>
      <c r="R271" s="145"/>
      <c r="S271" s="146"/>
      <c r="T271" s="230">
        <v>380000</v>
      </c>
      <c r="U271" s="231">
        <f>T271*1.12</f>
        <v>425600.00000000006</v>
      </c>
      <c r="V271" s="147" t="s">
        <v>48</v>
      </c>
      <c r="W271" s="147">
        <v>2015</v>
      </c>
      <c r="X271" s="13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</row>
    <row r="272" spans="1:38" s="101" customFormat="1" ht="78.75" x14ac:dyDescent="0.25">
      <c r="A272" s="94" t="s">
        <v>521</v>
      </c>
      <c r="B272" s="13" t="s">
        <v>532</v>
      </c>
      <c r="C272" s="143" t="s">
        <v>529</v>
      </c>
      <c r="D272" s="144" t="s">
        <v>528</v>
      </c>
      <c r="E272" s="143" t="s">
        <v>528</v>
      </c>
      <c r="F272" s="143"/>
      <c r="G272" s="13" t="s">
        <v>29</v>
      </c>
      <c r="H272" s="13">
        <v>100</v>
      </c>
      <c r="I272" s="13">
        <v>710000000</v>
      </c>
      <c r="J272" s="13" t="s">
        <v>495</v>
      </c>
      <c r="K272" s="13" t="s">
        <v>501</v>
      </c>
      <c r="L272" s="13" t="s">
        <v>507</v>
      </c>
      <c r="M272" s="13" t="s">
        <v>34</v>
      </c>
      <c r="N272" s="13" t="s">
        <v>539</v>
      </c>
      <c r="O272" s="13" t="s">
        <v>35</v>
      </c>
      <c r="P272" s="13"/>
      <c r="Q272" s="13"/>
      <c r="R272" s="145"/>
      <c r="S272" s="146"/>
      <c r="T272" s="230">
        <v>313000</v>
      </c>
      <c r="U272" s="231">
        <f>T272*1.12</f>
        <v>350560.00000000006</v>
      </c>
      <c r="V272" s="147" t="s">
        <v>48</v>
      </c>
      <c r="W272" s="147">
        <v>2015</v>
      </c>
      <c r="X272" s="13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00"/>
      <c r="AJ272" s="100"/>
      <c r="AK272" s="100"/>
      <c r="AL272" s="100"/>
    </row>
    <row r="273" spans="1:38" s="101" customFormat="1" ht="81.75" customHeight="1" x14ac:dyDescent="0.25">
      <c r="A273" s="111" t="s">
        <v>530</v>
      </c>
      <c r="B273" s="112" t="s">
        <v>532</v>
      </c>
      <c r="C273" s="148" t="s">
        <v>518</v>
      </c>
      <c r="D273" s="149" t="s">
        <v>519</v>
      </c>
      <c r="E273" s="148" t="s">
        <v>519</v>
      </c>
      <c r="F273" s="148" t="s">
        <v>520</v>
      </c>
      <c r="G273" s="112" t="s">
        <v>29</v>
      </c>
      <c r="H273" s="112">
        <v>100</v>
      </c>
      <c r="I273" s="112">
        <v>710000000</v>
      </c>
      <c r="J273" s="112" t="s">
        <v>507</v>
      </c>
      <c r="K273" s="112" t="s">
        <v>501</v>
      </c>
      <c r="L273" s="112" t="s">
        <v>507</v>
      </c>
      <c r="M273" s="112" t="s">
        <v>34</v>
      </c>
      <c r="N273" s="112" t="s">
        <v>538</v>
      </c>
      <c r="O273" s="112" t="s">
        <v>35</v>
      </c>
      <c r="P273" s="112"/>
      <c r="Q273" s="112"/>
      <c r="R273" s="135"/>
      <c r="S273" s="150"/>
      <c r="T273" s="232">
        <v>445000</v>
      </c>
      <c r="U273" s="233">
        <f>T273*1.12</f>
        <v>498400.00000000006</v>
      </c>
      <c r="V273" s="151" t="s">
        <v>48</v>
      </c>
      <c r="W273" s="151">
        <v>2015</v>
      </c>
      <c r="X273" s="112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</row>
    <row r="274" spans="1:38" s="101" customFormat="1" ht="187.5" x14ac:dyDescent="0.25">
      <c r="A274" s="195" t="s">
        <v>637</v>
      </c>
      <c r="B274" s="6" t="s">
        <v>532</v>
      </c>
      <c r="C274" s="6" t="s">
        <v>640</v>
      </c>
      <c r="D274" s="49" t="s">
        <v>642</v>
      </c>
      <c r="E274" s="50" t="s">
        <v>644</v>
      </c>
      <c r="F274" s="10" t="s">
        <v>645</v>
      </c>
      <c r="G274" s="28" t="s">
        <v>29</v>
      </c>
      <c r="H274" s="28">
        <v>60</v>
      </c>
      <c r="I274" s="28">
        <v>710000000</v>
      </c>
      <c r="J274" s="28" t="s">
        <v>507</v>
      </c>
      <c r="K274" s="28" t="s">
        <v>628</v>
      </c>
      <c r="L274" s="28" t="s">
        <v>259</v>
      </c>
      <c r="M274" s="28" t="s">
        <v>34</v>
      </c>
      <c r="N274" s="28" t="s">
        <v>647</v>
      </c>
      <c r="O274" s="28" t="s">
        <v>35</v>
      </c>
      <c r="P274" s="28"/>
      <c r="Q274" s="6" t="s">
        <v>649</v>
      </c>
      <c r="R274" s="50"/>
      <c r="S274" s="42"/>
      <c r="T274" s="51">
        <v>2500000</v>
      </c>
      <c r="U274" s="229">
        <f t="shared" ref="U274:U276" si="134">T274*1.12</f>
        <v>2800000.0000000005</v>
      </c>
      <c r="V274" s="6" t="s">
        <v>237</v>
      </c>
      <c r="W274" s="6">
        <v>2015</v>
      </c>
      <c r="X274" s="6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</row>
    <row r="275" spans="1:38" s="101" customFormat="1" ht="47.25" x14ac:dyDescent="0.25">
      <c r="A275" s="195" t="s">
        <v>638</v>
      </c>
      <c r="B275" s="6" t="s">
        <v>532</v>
      </c>
      <c r="C275" s="7" t="s">
        <v>641</v>
      </c>
      <c r="D275" s="196" t="s">
        <v>643</v>
      </c>
      <c r="E275" s="50" t="s">
        <v>643</v>
      </c>
      <c r="F275" s="10" t="s">
        <v>646</v>
      </c>
      <c r="G275" s="7" t="s">
        <v>29</v>
      </c>
      <c r="H275" s="7">
        <v>60</v>
      </c>
      <c r="I275" s="28">
        <v>710000000</v>
      </c>
      <c r="J275" s="28" t="s">
        <v>507</v>
      </c>
      <c r="K275" s="28" t="s">
        <v>628</v>
      </c>
      <c r="L275" s="28" t="s">
        <v>259</v>
      </c>
      <c r="M275" s="28" t="s">
        <v>34</v>
      </c>
      <c r="N275" s="28" t="s">
        <v>648</v>
      </c>
      <c r="O275" s="28" t="s">
        <v>35</v>
      </c>
      <c r="P275" s="7"/>
      <c r="Q275" s="6" t="s">
        <v>649</v>
      </c>
      <c r="R275" s="50"/>
      <c r="S275" s="42"/>
      <c r="T275" s="51">
        <v>2900000</v>
      </c>
      <c r="U275" s="229">
        <f t="shared" si="134"/>
        <v>3248000.0000000005</v>
      </c>
      <c r="V275" s="6" t="s">
        <v>237</v>
      </c>
      <c r="W275" s="6">
        <v>2015</v>
      </c>
      <c r="X275" s="7"/>
      <c r="Y275" s="100"/>
      <c r="Z275" s="100"/>
      <c r="AA275" s="100"/>
      <c r="AB275" s="100"/>
      <c r="AC275" s="100"/>
      <c r="AD275" s="100"/>
      <c r="AE275" s="100"/>
      <c r="AF275" s="100"/>
      <c r="AG275" s="100"/>
      <c r="AH275" s="100"/>
      <c r="AI275" s="100"/>
      <c r="AJ275" s="100"/>
      <c r="AK275" s="100"/>
      <c r="AL275" s="100"/>
    </row>
    <row r="276" spans="1:38" s="101" customFormat="1" ht="93.75" x14ac:dyDescent="0.25">
      <c r="A276" s="195" t="s">
        <v>639</v>
      </c>
      <c r="B276" s="6" t="s">
        <v>532</v>
      </c>
      <c r="C276" s="196" t="s">
        <v>651</v>
      </c>
      <c r="D276" s="49" t="s">
        <v>650</v>
      </c>
      <c r="E276" s="7" t="s">
        <v>650</v>
      </c>
      <c r="F276" s="25"/>
      <c r="G276" s="7" t="s">
        <v>29</v>
      </c>
      <c r="H276" s="7">
        <v>100</v>
      </c>
      <c r="I276" s="28">
        <v>710000000</v>
      </c>
      <c r="J276" s="28" t="s">
        <v>507</v>
      </c>
      <c r="K276" s="28" t="s">
        <v>628</v>
      </c>
      <c r="L276" s="28" t="s">
        <v>777</v>
      </c>
      <c r="M276" s="28" t="s">
        <v>34</v>
      </c>
      <c r="N276" s="28" t="s">
        <v>652</v>
      </c>
      <c r="O276" s="28" t="s">
        <v>35</v>
      </c>
      <c r="P276" s="7"/>
      <c r="Q276" s="6" t="s">
        <v>649</v>
      </c>
      <c r="R276" s="50"/>
      <c r="S276" s="42"/>
      <c r="T276" s="51">
        <v>98104</v>
      </c>
      <c r="U276" s="229">
        <f t="shared" si="134"/>
        <v>109876.48000000001</v>
      </c>
      <c r="V276" s="6" t="s">
        <v>237</v>
      </c>
      <c r="W276" s="6">
        <v>2015</v>
      </c>
      <c r="X276" s="7"/>
      <c r="Y276" s="100"/>
      <c r="Z276" s="100"/>
      <c r="AA276" s="100"/>
      <c r="AB276" s="100"/>
      <c r="AC276" s="100"/>
      <c r="AD276" s="100"/>
      <c r="AE276" s="100"/>
      <c r="AF276" s="100"/>
      <c r="AG276" s="100"/>
      <c r="AH276" s="100"/>
      <c r="AI276" s="100"/>
      <c r="AJ276" s="100"/>
      <c r="AK276" s="100"/>
      <c r="AL276" s="100"/>
    </row>
    <row r="277" spans="1:38" s="142" customFormat="1" ht="29.25" customHeight="1" x14ac:dyDescent="0.25">
      <c r="A277" s="253" t="s">
        <v>618</v>
      </c>
      <c r="B277" s="254"/>
      <c r="C277" s="254"/>
      <c r="D277" s="152"/>
      <c r="E277" s="153"/>
      <c r="F277" s="153"/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4"/>
      <c r="S277" s="154"/>
      <c r="T277" s="155">
        <f>SUM(T221:T276)</f>
        <v>106788824.88</v>
      </c>
      <c r="U277" s="156">
        <f t="shared" si="1"/>
        <v>119603483.8656</v>
      </c>
      <c r="V277" s="153"/>
      <c r="W277" s="153"/>
      <c r="X277" s="157"/>
      <c r="Y277" s="141"/>
      <c r="Z277" s="141"/>
      <c r="AA277" s="141"/>
      <c r="AB277" s="141"/>
      <c r="AC277" s="141"/>
      <c r="AD277" s="141"/>
      <c r="AE277" s="141"/>
      <c r="AF277" s="141"/>
      <c r="AG277" s="141"/>
      <c r="AH277" s="141"/>
      <c r="AI277" s="141"/>
      <c r="AJ277" s="141"/>
      <c r="AK277" s="141"/>
      <c r="AL277" s="141"/>
    </row>
    <row r="278" spans="1:38" x14ac:dyDescent="0.25">
      <c r="A278" s="158"/>
      <c r="B278" s="159"/>
      <c r="C278" s="159"/>
      <c r="D278" s="160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  <c r="Q278" s="159"/>
      <c r="R278" s="161"/>
      <c r="S278" s="161"/>
      <c r="T278" s="162"/>
      <c r="U278" s="163"/>
      <c r="V278" s="159"/>
      <c r="W278" s="159"/>
      <c r="X278" s="164"/>
    </row>
    <row r="279" spans="1:38" s="142" customFormat="1" ht="31.5" customHeight="1" x14ac:dyDescent="0.25">
      <c r="A279" s="255" t="s">
        <v>211</v>
      </c>
      <c r="B279" s="256"/>
      <c r="C279" s="256"/>
      <c r="D279" s="137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9"/>
      <c r="S279" s="139"/>
      <c r="T279" s="165">
        <f>T277+T219+T213</f>
        <v>372998819.67200005</v>
      </c>
      <c r="U279" s="165">
        <f t="shared" si="1"/>
        <v>417758678.0326401</v>
      </c>
      <c r="V279" s="138"/>
      <c r="W279" s="138"/>
      <c r="X279" s="140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</row>
    <row r="280" spans="1:38" ht="20.25" x14ac:dyDescent="0.25">
      <c r="A280" s="166"/>
      <c r="B280" s="166"/>
      <c r="C280" s="166"/>
      <c r="R280" s="167"/>
      <c r="S280" s="167"/>
      <c r="T280" s="168"/>
      <c r="U280" s="168"/>
    </row>
    <row r="281" spans="1:38" x14ac:dyDescent="0.25">
      <c r="R281" s="167"/>
      <c r="S281" s="167"/>
      <c r="T281" s="167"/>
      <c r="U281" s="167"/>
    </row>
    <row r="282" spans="1:38" ht="20.25" x14ac:dyDescent="0.25">
      <c r="A282" s="247" t="s">
        <v>248</v>
      </c>
      <c r="B282" s="247"/>
      <c r="C282" s="247"/>
      <c r="D282" s="247"/>
      <c r="R282" s="167"/>
      <c r="S282" s="167"/>
      <c r="T282" s="228"/>
      <c r="U282" s="167"/>
    </row>
    <row r="283" spans="1:38" ht="20.25" x14ac:dyDescent="0.25">
      <c r="A283" s="247" t="s">
        <v>619</v>
      </c>
      <c r="B283" s="247"/>
      <c r="C283" s="247"/>
      <c r="D283" s="247"/>
      <c r="R283" s="167"/>
      <c r="S283" s="167"/>
      <c r="T283" s="167"/>
      <c r="U283" s="167"/>
    </row>
    <row r="284" spans="1:38" ht="20.25" x14ac:dyDescent="0.25">
      <c r="A284" s="247" t="s">
        <v>532</v>
      </c>
      <c r="B284" s="247"/>
      <c r="C284" s="247"/>
      <c r="D284" s="247"/>
      <c r="R284" s="167"/>
      <c r="S284" s="167"/>
      <c r="T284" s="167"/>
      <c r="U284" s="167"/>
    </row>
    <row r="285" spans="1:38" ht="20.25" x14ac:dyDescent="0.25">
      <c r="A285" s="248" t="s">
        <v>620</v>
      </c>
      <c r="B285" s="248"/>
      <c r="C285" s="248"/>
      <c r="D285" s="248"/>
    </row>
    <row r="286" spans="1:38" ht="20.25" x14ac:dyDescent="0.25">
      <c r="A286" s="248" t="s">
        <v>621</v>
      </c>
      <c r="B286" s="248"/>
      <c r="C286" s="248"/>
      <c r="D286" s="248"/>
    </row>
  </sheetData>
  <mergeCells count="18">
    <mergeCell ref="Q5:X5"/>
    <mergeCell ref="A277:C277"/>
    <mergeCell ref="A279:C279"/>
    <mergeCell ref="A219:C219"/>
    <mergeCell ref="A213:C213"/>
    <mergeCell ref="Q6:X6"/>
    <mergeCell ref="Q7:X7"/>
    <mergeCell ref="Q8:X8"/>
    <mergeCell ref="B1:O1"/>
    <mergeCell ref="A3:X3"/>
    <mergeCell ref="A4:B4"/>
    <mergeCell ref="C4:W4"/>
    <mergeCell ref="U1:X1"/>
    <mergeCell ref="A282:D282"/>
    <mergeCell ref="A283:D283"/>
    <mergeCell ref="A284:D284"/>
    <mergeCell ref="A285:D285"/>
    <mergeCell ref="A286:D286"/>
  </mergeCells>
  <printOptions horizontalCentered="1"/>
  <pageMargins left="0" right="0.19685039370078741" top="0" bottom="0" header="0" footer="0"/>
  <pageSetup paperSize="9" scale="39" fitToHeight="0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5"/>
  <sheetViews>
    <sheetView tabSelected="1" view="pageBreakPreview" zoomScale="60" zoomScaleNormal="60" workbookViewId="0">
      <pane xSplit="4" ySplit="13" topLeftCell="E180" activePane="bottomRight" state="frozen"/>
      <selection pane="topRight" activeCell="E1" sqref="E1"/>
      <selection pane="bottomLeft" activeCell="A15" sqref="A15"/>
      <selection pane="bottomRight" activeCell="L189" sqref="L189"/>
    </sheetView>
  </sheetViews>
  <sheetFormatPr defaultColWidth="8.85546875" defaultRowHeight="18.75" x14ac:dyDescent="0.25"/>
  <cols>
    <col min="1" max="1" width="7.42578125" style="14" customWidth="1"/>
    <col min="2" max="2" width="12.5703125" style="55" customWidth="1"/>
    <col min="3" max="3" width="11.42578125" style="55" customWidth="1"/>
    <col min="4" max="4" width="27.85546875" style="27" customWidth="1"/>
    <col min="5" max="5" width="42.42578125" style="55" customWidth="1"/>
    <col min="6" max="6" width="20.140625" style="55" customWidth="1"/>
    <col min="7" max="7" width="8" style="55" customWidth="1"/>
    <col min="8" max="8" width="7.42578125" style="55" customWidth="1"/>
    <col min="9" max="9" width="12.85546875" style="55" customWidth="1"/>
    <col min="10" max="10" width="13.7109375" style="55" customWidth="1"/>
    <col min="11" max="11" width="12.42578125" style="55" customWidth="1"/>
    <col min="12" max="12" width="14.42578125" style="172" customWidth="1"/>
    <col min="13" max="13" width="9.42578125" style="55" customWidth="1"/>
    <col min="14" max="14" width="22" style="55" customWidth="1"/>
    <col min="15" max="15" width="12.140625" style="55" customWidth="1"/>
    <col min="16" max="16" width="8.85546875" style="55" customWidth="1"/>
    <col min="17" max="17" width="8" style="55" customWidth="1"/>
    <col min="18" max="18" width="7.85546875" style="16" customWidth="1"/>
    <col min="19" max="19" width="19.42578125" style="16" customWidth="1"/>
    <col min="20" max="20" width="24.5703125" style="16" customWidth="1"/>
    <col min="21" max="21" width="24.28515625" style="175" customWidth="1"/>
    <col min="22" max="22" width="8.140625" style="55" customWidth="1"/>
    <col min="23" max="23" width="9.42578125" style="55" customWidth="1"/>
    <col min="24" max="24" width="11.28515625" style="55" customWidth="1"/>
    <col min="25" max="38" width="9.140625" style="55" customWidth="1"/>
    <col min="39" max="16384" width="8.85546875" style="1"/>
  </cols>
  <sheetData>
    <row r="1" spans="1:38" ht="30" x14ac:dyDescent="0.25">
      <c r="B1" s="265" t="s">
        <v>624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U1" s="268" t="s">
        <v>630</v>
      </c>
      <c r="V1" s="268"/>
      <c r="W1" s="268"/>
      <c r="X1" s="268"/>
    </row>
    <row r="2" spans="1:38" x14ac:dyDescent="0.25">
      <c r="N2" s="14"/>
      <c r="V2" s="14"/>
    </row>
    <row r="3" spans="1:38" ht="34.5" x14ac:dyDescent="0.25">
      <c r="A3" s="266" t="s">
        <v>629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38" ht="15.75" x14ac:dyDescent="0.25">
      <c r="A4" s="267"/>
      <c r="B4" s="267"/>
      <c r="C4" s="267" t="s">
        <v>0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</row>
    <row r="5" spans="1:38" ht="20.25" x14ac:dyDescent="0.25">
      <c r="K5" s="14"/>
      <c r="L5" s="73"/>
      <c r="M5" s="14"/>
      <c r="N5" s="14"/>
      <c r="O5" s="259" t="s">
        <v>622</v>
      </c>
      <c r="P5" s="259"/>
      <c r="Q5" s="259"/>
      <c r="R5" s="259"/>
      <c r="S5" s="259"/>
      <c r="T5" s="259"/>
      <c r="U5" s="259"/>
      <c r="V5" s="259"/>
      <c r="W5" s="259"/>
      <c r="X5" s="259"/>
    </row>
    <row r="6" spans="1:38" ht="20.25" x14ac:dyDescent="0.25">
      <c r="K6" s="14"/>
      <c r="L6" s="73"/>
      <c r="M6" s="14"/>
      <c r="N6" s="14"/>
      <c r="O6" s="259" t="s">
        <v>253</v>
      </c>
      <c r="P6" s="259"/>
      <c r="Q6" s="259"/>
      <c r="R6" s="259"/>
      <c r="S6" s="259"/>
      <c r="T6" s="259"/>
      <c r="U6" s="259"/>
      <c r="V6" s="259"/>
      <c r="W6" s="259"/>
      <c r="X6" s="259"/>
    </row>
    <row r="7" spans="1:38" ht="20.25" x14ac:dyDescent="0.25">
      <c r="K7" s="14"/>
      <c r="L7" s="73"/>
      <c r="M7" s="14"/>
      <c r="N7" s="14"/>
      <c r="O7" s="259" t="s">
        <v>489</v>
      </c>
      <c r="P7" s="259"/>
      <c r="Q7" s="259"/>
      <c r="R7" s="259"/>
      <c r="S7" s="259"/>
      <c r="T7" s="259"/>
      <c r="U7" s="259"/>
      <c r="V7" s="259"/>
      <c r="W7" s="259"/>
      <c r="X7" s="259"/>
    </row>
    <row r="8" spans="1:38" ht="20.25" x14ac:dyDescent="0.25">
      <c r="K8" s="14"/>
      <c r="L8" s="73"/>
      <c r="M8" s="14"/>
      <c r="N8" s="14"/>
      <c r="O8" s="259" t="s">
        <v>531</v>
      </c>
      <c r="P8" s="259"/>
      <c r="Q8" s="259"/>
      <c r="R8" s="259"/>
      <c r="S8" s="259"/>
      <c r="T8" s="259"/>
      <c r="U8" s="259"/>
      <c r="V8" s="259"/>
      <c r="W8" s="259"/>
      <c r="X8" s="259"/>
    </row>
    <row r="9" spans="1:38" ht="20.25" x14ac:dyDescent="0.25">
      <c r="B9" s="174"/>
      <c r="C9" s="174"/>
      <c r="D9" s="173"/>
      <c r="E9" s="174"/>
      <c r="F9" s="174"/>
      <c r="G9" s="174"/>
      <c r="H9" s="174"/>
      <c r="I9" s="174"/>
      <c r="J9" s="174"/>
      <c r="K9" s="14"/>
      <c r="L9" s="73"/>
      <c r="M9" s="14"/>
      <c r="N9" s="14"/>
      <c r="O9" s="259" t="s">
        <v>798</v>
      </c>
      <c r="P9" s="259"/>
      <c r="Q9" s="259"/>
      <c r="R9" s="259"/>
      <c r="S9" s="259"/>
      <c r="T9" s="259"/>
      <c r="U9" s="259"/>
      <c r="V9" s="259"/>
      <c r="W9" s="259"/>
      <c r="X9" s="259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</row>
    <row r="10" spans="1:38" ht="19.5" thickBot="1" x14ac:dyDescent="0.3"/>
    <row r="11" spans="1:38" ht="158.25" thickBot="1" x14ac:dyDescent="0.3">
      <c r="A11" s="53" t="s">
        <v>1</v>
      </c>
      <c r="B11" s="53" t="s">
        <v>2</v>
      </c>
      <c r="C11" s="53" t="s">
        <v>3</v>
      </c>
      <c r="D11" s="29" t="s">
        <v>4</v>
      </c>
      <c r="E11" s="53" t="s">
        <v>5</v>
      </c>
      <c r="F11" s="53" t="s">
        <v>6</v>
      </c>
      <c r="G11" s="53" t="s">
        <v>7</v>
      </c>
      <c r="H11" s="53" t="s">
        <v>8</v>
      </c>
      <c r="I11" s="53" t="s">
        <v>9</v>
      </c>
      <c r="J11" s="53" t="s">
        <v>10</v>
      </c>
      <c r="K11" s="53" t="s">
        <v>11</v>
      </c>
      <c r="L11" s="78" t="s">
        <v>12</v>
      </c>
      <c r="M11" s="53" t="s">
        <v>13</v>
      </c>
      <c r="N11" s="53" t="s">
        <v>14</v>
      </c>
      <c r="O11" s="53" t="s">
        <v>15</v>
      </c>
      <c r="P11" s="53" t="s">
        <v>626</v>
      </c>
      <c r="Q11" s="53" t="s">
        <v>625</v>
      </c>
      <c r="R11" s="17" t="s">
        <v>17</v>
      </c>
      <c r="S11" s="17" t="s">
        <v>18</v>
      </c>
      <c r="T11" s="17" t="s">
        <v>19</v>
      </c>
      <c r="U11" s="176" t="s">
        <v>20</v>
      </c>
      <c r="V11" s="53" t="s">
        <v>21</v>
      </c>
      <c r="W11" s="54" t="s">
        <v>22</v>
      </c>
      <c r="X11" s="54" t="s">
        <v>23</v>
      </c>
      <c r="Y11" s="52"/>
    </row>
    <row r="12" spans="1:38" s="205" customFormat="1" ht="20.25" thickBot="1" x14ac:dyDescent="0.3">
      <c r="A12" s="203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18">
        <v>9</v>
      </c>
      <c r="J12" s="18">
        <v>10</v>
      </c>
      <c r="K12" s="18">
        <v>11</v>
      </c>
      <c r="L12" s="86">
        <v>12</v>
      </c>
      <c r="M12" s="18">
        <v>13</v>
      </c>
      <c r="N12" s="18">
        <v>14</v>
      </c>
      <c r="O12" s="18">
        <v>15</v>
      </c>
      <c r="P12" s="18">
        <v>16</v>
      </c>
      <c r="Q12" s="18">
        <v>17</v>
      </c>
      <c r="R12" s="18">
        <v>18</v>
      </c>
      <c r="S12" s="18">
        <v>19</v>
      </c>
      <c r="T12" s="18">
        <v>20</v>
      </c>
      <c r="U12" s="177">
        <v>21</v>
      </c>
      <c r="V12" s="18">
        <v>22</v>
      </c>
      <c r="W12" s="18">
        <v>23</v>
      </c>
      <c r="X12" s="18">
        <v>24</v>
      </c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</row>
    <row r="13" spans="1:38" ht="25.5" customHeight="1" x14ac:dyDescent="0.25">
      <c r="A13" s="36" t="s">
        <v>24</v>
      </c>
      <c r="B13" s="2"/>
      <c r="C13" s="2"/>
      <c r="D13" s="30"/>
      <c r="E13" s="2"/>
      <c r="F13" s="2"/>
      <c r="G13" s="2"/>
      <c r="H13" s="2"/>
      <c r="I13" s="2"/>
      <c r="J13" s="2"/>
      <c r="K13" s="2"/>
      <c r="L13" s="88"/>
      <c r="M13" s="2"/>
      <c r="N13" s="2"/>
      <c r="O13" s="2"/>
      <c r="P13" s="2"/>
      <c r="Q13" s="2"/>
      <c r="R13" s="19"/>
      <c r="S13" s="19"/>
      <c r="T13" s="19"/>
      <c r="U13" s="178"/>
      <c r="V13" s="3"/>
      <c r="W13" s="4"/>
      <c r="X13" s="4"/>
    </row>
    <row r="14" spans="1:38" s="9" customFormat="1" ht="47.25" x14ac:dyDescent="0.25">
      <c r="A14" s="58" t="s">
        <v>392</v>
      </c>
      <c r="B14" s="10" t="s">
        <v>532</v>
      </c>
      <c r="C14" s="10" t="s">
        <v>273</v>
      </c>
      <c r="D14" s="33" t="s">
        <v>274</v>
      </c>
      <c r="E14" s="10" t="s">
        <v>275</v>
      </c>
      <c r="F14" s="10" t="s">
        <v>276</v>
      </c>
      <c r="G14" s="10" t="s">
        <v>800</v>
      </c>
      <c r="H14" s="10">
        <v>0</v>
      </c>
      <c r="I14" s="10">
        <v>710000000</v>
      </c>
      <c r="J14" s="10" t="s">
        <v>627</v>
      </c>
      <c r="K14" s="10" t="s">
        <v>474</v>
      </c>
      <c r="L14" s="13" t="s">
        <v>33</v>
      </c>
      <c r="M14" s="10" t="s">
        <v>34</v>
      </c>
      <c r="N14" s="10" t="s">
        <v>545</v>
      </c>
      <c r="O14" s="10" t="s">
        <v>537</v>
      </c>
      <c r="P14" s="8" t="s">
        <v>225</v>
      </c>
      <c r="Q14" s="10" t="s">
        <v>277</v>
      </c>
      <c r="R14" s="21">
        <v>8</v>
      </c>
      <c r="S14" s="22">
        <v>9899.9999999999982</v>
      </c>
      <c r="T14" s="22"/>
      <c r="U14" s="179">
        <f>T14*1.12</f>
        <v>0</v>
      </c>
      <c r="V14" s="10"/>
      <c r="W14" s="10">
        <v>2015</v>
      </c>
      <c r="X14" s="8" t="s">
        <v>799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s="44" customFormat="1" ht="47.25" x14ac:dyDescent="0.25">
      <c r="A15" s="58" t="s">
        <v>543</v>
      </c>
      <c r="B15" s="6" t="s">
        <v>532</v>
      </c>
      <c r="C15" s="6" t="s">
        <v>273</v>
      </c>
      <c r="D15" s="33" t="s">
        <v>274</v>
      </c>
      <c r="E15" s="6" t="s">
        <v>275</v>
      </c>
      <c r="F15" s="6" t="s">
        <v>276</v>
      </c>
      <c r="G15" s="6" t="s">
        <v>800</v>
      </c>
      <c r="H15" s="6">
        <v>0</v>
      </c>
      <c r="I15" s="6">
        <v>710000000</v>
      </c>
      <c r="J15" s="38" t="s">
        <v>507</v>
      </c>
      <c r="K15" s="39" t="s">
        <v>628</v>
      </c>
      <c r="L15" s="28" t="s">
        <v>33</v>
      </c>
      <c r="M15" s="6" t="s">
        <v>34</v>
      </c>
      <c r="N15" s="38" t="s">
        <v>544</v>
      </c>
      <c r="O15" s="38" t="s">
        <v>548</v>
      </c>
      <c r="P15" s="7" t="s">
        <v>225</v>
      </c>
      <c r="Q15" s="6" t="s">
        <v>277</v>
      </c>
      <c r="R15" s="40">
        <v>8</v>
      </c>
      <c r="S15" s="41">
        <v>11618.75</v>
      </c>
      <c r="T15" s="42">
        <f>S15*R15</f>
        <v>92950</v>
      </c>
      <c r="U15" s="183">
        <f>T15*1.12</f>
        <v>104104.00000000001</v>
      </c>
      <c r="V15" s="6"/>
      <c r="W15" s="6">
        <v>2015</v>
      </c>
      <c r="X15" s="7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</row>
    <row r="16" spans="1:38" s="9" customFormat="1" ht="47.25" x14ac:dyDescent="0.25">
      <c r="A16" s="58" t="s">
        <v>393</v>
      </c>
      <c r="B16" s="10" t="s">
        <v>532</v>
      </c>
      <c r="C16" s="10" t="s">
        <v>278</v>
      </c>
      <c r="D16" s="33" t="s">
        <v>279</v>
      </c>
      <c r="E16" s="10" t="s">
        <v>275</v>
      </c>
      <c r="F16" s="10" t="s">
        <v>276</v>
      </c>
      <c r="G16" s="10" t="s">
        <v>800</v>
      </c>
      <c r="H16" s="10">
        <v>0</v>
      </c>
      <c r="I16" s="10">
        <v>710000000</v>
      </c>
      <c r="J16" s="10" t="s">
        <v>627</v>
      </c>
      <c r="K16" s="10" t="s">
        <v>474</v>
      </c>
      <c r="L16" s="13" t="s">
        <v>33</v>
      </c>
      <c r="M16" s="10" t="s">
        <v>34</v>
      </c>
      <c r="N16" s="10" t="s">
        <v>545</v>
      </c>
      <c r="O16" s="10" t="s">
        <v>537</v>
      </c>
      <c r="P16" s="8" t="s">
        <v>225</v>
      </c>
      <c r="Q16" s="10" t="s">
        <v>277</v>
      </c>
      <c r="R16" s="21">
        <v>16</v>
      </c>
      <c r="S16" s="22">
        <v>6717.86</v>
      </c>
      <c r="T16" s="22"/>
      <c r="U16" s="184">
        <f t="shared" ref="U16:U145" si="0">T16*1.12</f>
        <v>0</v>
      </c>
      <c r="V16" s="10"/>
      <c r="W16" s="10">
        <v>2015</v>
      </c>
      <c r="X16" s="8" t="s">
        <v>799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44" customFormat="1" ht="47.25" x14ac:dyDescent="0.25">
      <c r="A17" s="58" t="s">
        <v>550</v>
      </c>
      <c r="B17" s="6" t="s">
        <v>532</v>
      </c>
      <c r="C17" s="6" t="s">
        <v>278</v>
      </c>
      <c r="D17" s="33" t="s">
        <v>279</v>
      </c>
      <c r="E17" s="6" t="s">
        <v>275</v>
      </c>
      <c r="F17" s="6" t="s">
        <v>276</v>
      </c>
      <c r="G17" s="6" t="s">
        <v>800</v>
      </c>
      <c r="H17" s="6">
        <v>0</v>
      </c>
      <c r="I17" s="6">
        <v>710000000</v>
      </c>
      <c r="J17" s="38" t="s">
        <v>507</v>
      </c>
      <c r="K17" s="39" t="s">
        <v>628</v>
      </c>
      <c r="L17" s="28" t="s">
        <v>33</v>
      </c>
      <c r="M17" s="6" t="s">
        <v>34</v>
      </c>
      <c r="N17" s="38" t="s">
        <v>544</v>
      </c>
      <c r="O17" s="38" t="s">
        <v>548</v>
      </c>
      <c r="P17" s="7" t="s">
        <v>225</v>
      </c>
      <c r="Q17" s="6" t="s">
        <v>277</v>
      </c>
      <c r="R17" s="40">
        <v>16</v>
      </c>
      <c r="S17" s="41">
        <v>7885.71</v>
      </c>
      <c r="T17" s="42">
        <f t="shared" ref="T17:T120" si="1">S17*R17</f>
        <v>126171.36</v>
      </c>
      <c r="U17" s="183">
        <f t="shared" si="0"/>
        <v>141311.92320000002</v>
      </c>
      <c r="V17" s="6"/>
      <c r="W17" s="6">
        <v>2015</v>
      </c>
      <c r="X17" s="7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</row>
    <row r="18" spans="1:38" s="9" customFormat="1" ht="47.25" x14ac:dyDescent="0.25">
      <c r="A18" s="58" t="s">
        <v>394</v>
      </c>
      <c r="B18" s="10" t="s">
        <v>532</v>
      </c>
      <c r="C18" s="10" t="s">
        <v>278</v>
      </c>
      <c r="D18" s="33" t="s">
        <v>279</v>
      </c>
      <c r="E18" s="10" t="s">
        <v>275</v>
      </c>
      <c r="F18" s="10" t="s">
        <v>280</v>
      </c>
      <c r="G18" s="10" t="s">
        <v>800</v>
      </c>
      <c r="H18" s="10">
        <v>0</v>
      </c>
      <c r="I18" s="10">
        <v>710000000</v>
      </c>
      <c r="J18" s="10" t="s">
        <v>627</v>
      </c>
      <c r="K18" s="10" t="s">
        <v>474</v>
      </c>
      <c r="L18" s="13" t="s">
        <v>33</v>
      </c>
      <c r="M18" s="10" t="s">
        <v>34</v>
      </c>
      <c r="N18" s="10" t="s">
        <v>545</v>
      </c>
      <c r="O18" s="10" t="s">
        <v>537</v>
      </c>
      <c r="P18" s="8" t="s">
        <v>225</v>
      </c>
      <c r="Q18" s="10" t="s">
        <v>277</v>
      </c>
      <c r="R18" s="21">
        <v>24</v>
      </c>
      <c r="S18" s="22">
        <v>1485</v>
      </c>
      <c r="T18" s="22"/>
      <c r="U18" s="184">
        <f t="shared" si="0"/>
        <v>0</v>
      </c>
      <c r="V18" s="10"/>
      <c r="W18" s="10">
        <v>2015</v>
      </c>
      <c r="X18" s="8" t="s">
        <v>799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s="44" customFormat="1" ht="47.25" x14ac:dyDescent="0.25">
      <c r="A19" s="58" t="s">
        <v>551</v>
      </c>
      <c r="B19" s="6" t="s">
        <v>532</v>
      </c>
      <c r="C19" s="6" t="s">
        <v>278</v>
      </c>
      <c r="D19" s="33" t="s">
        <v>279</v>
      </c>
      <c r="E19" s="6" t="s">
        <v>275</v>
      </c>
      <c r="F19" s="6" t="s">
        <v>280</v>
      </c>
      <c r="G19" s="6" t="s">
        <v>800</v>
      </c>
      <c r="H19" s="6">
        <v>0</v>
      </c>
      <c r="I19" s="6">
        <v>710000000</v>
      </c>
      <c r="J19" s="38" t="s">
        <v>507</v>
      </c>
      <c r="K19" s="39" t="s">
        <v>628</v>
      </c>
      <c r="L19" s="28" t="s">
        <v>33</v>
      </c>
      <c r="M19" s="6" t="s">
        <v>34</v>
      </c>
      <c r="N19" s="38" t="s">
        <v>544</v>
      </c>
      <c r="O19" s="38" t="s">
        <v>548</v>
      </c>
      <c r="P19" s="7" t="s">
        <v>225</v>
      </c>
      <c r="Q19" s="6" t="s">
        <v>277</v>
      </c>
      <c r="R19" s="40">
        <v>24</v>
      </c>
      <c r="S19" s="41">
        <v>1745.54</v>
      </c>
      <c r="T19" s="42">
        <f t="shared" si="1"/>
        <v>41892.959999999999</v>
      </c>
      <c r="U19" s="183">
        <f t="shared" si="0"/>
        <v>46920.1152</v>
      </c>
      <c r="V19" s="6"/>
      <c r="W19" s="6">
        <v>2015</v>
      </c>
      <c r="X19" s="7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</row>
    <row r="20" spans="1:38" s="9" customFormat="1" ht="47.25" x14ac:dyDescent="0.25">
      <c r="A20" s="58" t="s">
        <v>395</v>
      </c>
      <c r="B20" s="10" t="s">
        <v>532</v>
      </c>
      <c r="C20" s="10" t="s">
        <v>281</v>
      </c>
      <c r="D20" s="33" t="s">
        <v>282</v>
      </c>
      <c r="E20" s="10" t="s">
        <v>283</v>
      </c>
      <c r="F20" s="10" t="s">
        <v>276</v>
      </c>
      <c r="G20" s="10" t="s">
        <v>800</v>
      </c>
      <c r="H20" s="10">
        <v>0</v>
      </c>
      <c r="I20" s="10">
        <v>710000000</v>
      </c>
      <c r="J20" s="10" t="s">
        <v>627</v>
      </c>
      <c r="K20" s="10" t="s">
        <v>474</v>
      </c>
      <c r="L20" s="13" t="s">
        <v>33</v>
      </c>
      <c r="M20" s="10" t="s">
        <v>34</v>
      </c>
      <c r="N20" s="10" t="s">
        <v>545</v>
      </c>
      <c r="O20" s="10" t="s">
        <v>537</v>
      </c>
      <c r="P20" s="8" t="s">
        <v>225</v>
      </c>
      <c r="Q20" s="10" t="s">
        <v>277</v>
      </c>
      <c r="R20" s="21">
        <v>2</v>
      </c>
      <c r="S20" s="22">
        <v>448471.77</v>
      </c>
      <c r="T20" s="22"/>
      <c r="U20" s="184">
        <f t="shared" si="0"/>
        <v>0</v>
      </c>
      <c r="V20" s="10"/>
      <c r="W20" s="10">
        <v>2015</v>
      </c>
      <c r="X20" s="8" t="s">
        <v>799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44" customFormat="1" ht="47.25" x14ac:dyDescent="0.25">
      <c r="A21" s="58" t="s">
        <v>552</v>
      </c>
      <c r="B21" s="6" t="s">
        <v>532</v>
      </c>
      <c r="C21" s="6" t="s">
        <v>281</v>
      </c>
      <c r="D21" s="33" t="s">
        <v>282</v>
      </c>
      <c r="E21" s="6" t="s">
        <v>283</v>
      </c>
      <c r="F21" s="6" t="s">
        <v>276</v>
      </c>
      <c r="G21" s="6" t="s">
        <v>800</v>
      </c>
      <c r="H21" s="6">
        <v>0</v>
      </c>
      <c r="I21" s="6">
        <v>710000000</v>
      </c>
      <c r="J21" s="38" t="s">
        <v>507</v>
      </c>
      <c r="K21" s="39" t="s">
        <v>628</v>
      </c>
      <c r="L21" s="28" t="s">
        <v>33</v>
      </c>
      <c r="M21" s="6" t="s">
        <v>34</v>
      </c>
      <c r="N21" s="38" t="s">
        <v>544</v>
      </c>
      <c r="O21" s="38" t="s">
        <v>548</v>
      </c>
      <c r="P21" s="7" t="s">
        <v>225</v>
      </c>
      <c r="Q21" s="6" t="s">
        <v>277</v>
      </c>
      <c r="R21" s="40">
        <v>2</v>
      </c>
      <c r="S21" s="41">
        <v>534289.29</v>
      </c>
      <c r="T21" s="42">
        <f t="shared" si="1"/>
        <v>1068578.58</v>
      </c>
      <c r="U21" s="183">
        <f t="shared" si="0"/>
        <v>1196808.0096000002</v>
      </c>
      <c r="V21" s="6"/>
      <c r="W21" s="6">
        <v>2015</v>
      </c>
      <c r="X21" s="7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</row>
    <row r="22" spans="1:38" s="9" customFormat="1" ht="47.25" x14ac:dyDescent="0.25">
      <c r="A22" s="58" t="s">
        <v>396</v>
      </c>
      <c r="B22" s="10" t="s">
        <v>532</v>
      </c>
      <c r="C22" s="10" t="s">
        <v>284</v>
      </c>
      <c r="D22" s="33" t="s">
        <v>285</v>
      </c>
      <c r="E22" s="12" t="s">
        <v>275</v>
      </c>
      <c r="F22" s="10" t="s">
        <v>276</v>
      </c>
      <c r="G22" s="10" t="s">
        <v>800</v>
      </c>
      <c r="H22" s="10">
        <v>0</v>
      </c>
      <c r="I22" s="10">
        <v>710000000</v>
      </c>
      <c r="J22" s="10" t="s">
        <v>627</v>
      </c>
      <c r="K22" s="10" t="s">
        <v>474</v>
      </c>
      <c r="L22" s="13" t="s">
        <v>33</v>
      </c>
      <c r="M22" s="10" t="s">
        <v>34</v>
      </c>
      <c r="N22" s="10" t="s">
        <v>545</v>
      </c>
      <c r="O22" s="10" t="s">
        <v>537</v>
      </c>
      <c r="P22" s="8" t="s">
        <v>225</v>
      </c>
      <c r="Q22" s="10" t="s">
        <v>277</v>
      </c>
      <c r="R22" s="21">
        <v>2</v>
      </c>
      <c r="S22" s="22">
        <v>42428.57</v>
      </c>
      <c r="T22" s="22"/>
      <c r="U22" s="184">
        <f t="shared" si="0"/>
        <v>0</v>
      </c>
      <c r="V22" s="10"/>
      <c r="W22" s="10">
        <v>2015</v>
      </c>
      <c r="X22" s="8" t="s">
        <v>799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44" customFormat="1" ht="47.25" x14ac:dyDescent="0.25">
      <c r="A23" s="58" t="s">
        <v>553</v>
      </c>
      <c r="B23" s="6" t="s">
        <v>532</v>
      </c>
      <c r="C23" s="6" t="s">
        <v>284</v>
      </c>
      <c r="D23" s="33" t="s">
        <v>285</v>
      </c>
      <c r="E23" s="15" t="s">
        <v>275</v>
      </c>
      <c r="F23" s="6" t="s">
        <v>276</v>
      </c>
      <c r="G23" s="6" t="s">
        <v>800</v>
      </c>
      <c r="H23" s="6">
        <v>0</v>
      </c>
      <c r="I23" s="6">
        <v>710000000</v>
      </c>
      <c r="J23" s="38" t="s">
        <v>507</v>
      </c>
      <c r="K23" s="39" t="s">
        <v>628</v>
      </c>
      <c r="L23" s="28" t="s">
        <v>33</v>
      </c>
      <c r="M23" s="6" t="s">
        <v>34</v>
      </c>
      <c r="N23" s="38" t="s">
        <v>544</v>
      </c>
      <c r="O23" s="38" t="s">
        <v>548</v>
      </c>
      <c r="P23" s="7" t="s">
        <v>225</v>
      </c>
      <c r="Q23" s="6" t="s">
        <v>277</v>
      </c>
      <c r="R23" s="40">
        <v>2</v>
      </c>
      <c r="S23" s="41">
        <v>49791.07</v>
      </c>
      <c r="T23" s="42">
        <f t="shared" si="1"/>
        <v>99582.14</v>
      </c>
      <c r="U23" s="183">
        <f t="shared" si="0"/>
        <v>111531.99680000001</v>
      </c>
      <c r="V23" s="6"/>
      <c r="W23" s="6">
        <v>2015</v>
      </c>
      <c r="X23" s="7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</row>
    <row r="24" spans="1:38" s="9" customFormat="1" ht="47.25" x14ac:dyDescent="0.25">
      <c r="A24" s="58" t="s">
        <v>397</v>
      </c>
      <c r="B24" s="10" t="s">
        <v>532</v>
      </c>
      <c r="C24" s="12" t="s">
        <v>286</v>
      </c>
      <c r="D24" s="34" t="s">
        <v>287</v>
      </c>
      <c r="E24" s="12" t="s">
        <v>275</v>
      </c>
      <c r="F24" s="10" t="s">
        <v>276</v>
      </c>
      <c r="G24" s="10" t="s">
        <v>800</v>
      </c>
      <c r="H24" s="10">
        <v>0</v>
      </c>
      <c r="I24" s="10">
        <v>710000000</v>
      </c>
      <c r="J24" s="10" t="s">
        <v>627</v>
      </c>
      <c r="K24" s="10" t="s">
        <v>474</v>
      </c>
      <c r="L24" s="13" t="s">
        <v>33</v>
      </c>
      <c r="M24" s="10" t="s">
        <v>34</v>
      </c>
      <c r="N24" s="10" t="s">
        <v>545</v>
      </c>
      <c r="O24" s="10" t="s">
        <v>537</v>
      </c>
      <c r="P24" s="8" t="s">
        <v>225</v>
      </c>
      <c r="Q24" s="10" t="s">
        <v>277</v>
      </c>
      <c r="R24" s="21">
        <v>2</v>
      </c>
      <c r="S24" s="22">
        <v>42428.57</v>
      </c>
      <c r="T24" s="22"/>
      <c r="U24" s="184">
        <f t="shared" si="0"/>
        <v>0</v>
      </c>
      <c r="V24" s="10"/>
      <c r="W24" s="10">
        <v>2015</v>
      </c>
      <c r="X24" s="8" t="s">
        <v>799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s="44" customFormat="1" ht="47.25" x14ac:dyDescent="0.25">
      <c r="A25" s="58" t="s">
        <v>554</v>
      </c>
      <c r="B25" s="6" t="s">
        <v>532</v>
      </c>
      <c r="C25" s="15" t="s">
        <v>286</v>
      </c>
      <c r="D25" s="34" t="s">
        <v>287</v>
      </c>
      <c r="E25" s="15" t="s">
        <v>275</v>
      </c>
      <c r="F25" s="6" t="s">
        <v>276</v>
      </c>
      <c r="G25" s="6" t="s">
        <v>800</v>
      </c>
      <c r="H25" s="6">
        <v>0</v>
      </c>
      <c r="I25" s="6">
        <v>710000000</v>
      </c>
      <c r="J25" s="38" t="s">
        <v>507</v>
      </c>
      <c r="K25" s="39" t="s">
        <v>628</v>
      </c>
      <c r="L25" s="28" t="s">
        <v>33</v>
      </c>
      <c r="M25" s="6" t="s">
        <v>34</v>
      </c>
      <c r="N25" s="38" t="s">
        <v>544</v>
      </c>
      <c r="O25" s="38" t="s">
        <v>548</v>
      </c>
      <c r="P25" s="7" t="s">
        <v>225</v>
      </c>
      <c r="Q25" s="6" t="s">
        <v>277</v>
      </c>
      <c r="R25" s="40">
        <v>2</v>
      </c>
      <c r="S25" s="41">
        <v>49791.07</v>
      </c>
      <c r="T25" s="42">
        <f t="shared" si="1"/>
        <v>99582.14</v>
      </c>
      <c r="U25" s="183">
        <f t="shared" si="0"/>
        <v>111531.99680000001</v>
      </c>
      <c r="V25" s="6"/>
      <c r="W25" s="6">
        <v>2015</v>
      </c>
      <c r="X25" s="7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</row>
    <row r="26" spans="1:38" s="9" customFormat="1" ht="47.25" x14ac:dyDescent="0.25">
      <c r="A26" s="58" t="s">
        <v>398</v>
      </c>
      <c r="B26" s="10" t="s">
        <v>532</v>
      </c>
      <c r="C26" s="10" t="s">
        <v>288</v>
      </c>
      <c r="D26" s="33" t="s">
        <v>289</v>
      </c>
      <c r="E26" s="10" t="s">
        <v>275</v>
      </c>
      <c r="F26" s="10" t="s">
        <v>276</v>
      </c>
      <c r="G26" s="10" t="s">
        <v>800</v>
      </c>
      <c r="H26" s="10">
        <v>0</v>
      </c>
      <c r="I26" s="10">
        <v>710000000</v>
      </c>
      <c r="J26" s="10" t="s">
        <v>627</v>
      </c>
      <c r="K26" s="10" t="s">
        <v>474</v>
      </c>
      <c r="L26" s="13" t="s">
        <v>33</v>
      </c>
      <c r="M26" s="10" t="s">
        <v>34</v>
      </c>
      <c r="N26" s="10" t="s">
        <v>545</v>
      </c>
      <c r="O26" s="10" t="s">
        <v>537</v>
      </c>
      <c r="P26" s="8" t="s">
        <v>225</v>
      </c>
      <c r="Q26" s="10" t="s">
        <v>277</v>
      </c>
      <c r="R26" s="21">
        <v>2</v>
      </c>
      <c r="S26" s="22">
        <v>42428.57</v>
      </c>
      <c r="T26" s="22"/>
      <c r="U26" s="184">
        <f t="shared" si="0"/>
        <v>0</v>
      </c>
      <c r="V26" s="10"/>
      <c r="W26" s="10">
        <v>2015</v>
      </c>
      <c r="X26" s="8" t="s">
        <v>799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s="44" customFormat="1" ht="47.25" x14ac:dyDescent="0.25">
      <c r="A27" s="58" t="s">
        <v>555</v>
      </c>
      <c r="B27" s="6" t="s">
        <v>532</v>
      </c>
      <c r="C27" s="6" t="s">
        <v>288</v>
      </c>
      <c r="D27" s="33" t="s">
        <v>289</v>
      </c>
      <c r="E27" s="6" t="s">
        <v>275</v>
      </c>
      <c r="F27" s="6" t="s">
        <v>276</v>
      </c>
      <c r="G27" s="6" t="s">
        <v>800</v>
      </c>
      <c r="H27" s="6">
        <v>0</v>
      </c>
      <c r="I27" s="6">
        <v>710000000</v>
      </c>
      <c r="J27" s="38" t="s">
        <v>507</v>
      </c>
      <c r="K27" s="39" t="s">
        <v>628</v>
      </c>
      <c r="L27" s="28" t="s">
        <v>33</v>
      </c>
      <c r="M27" s="6" t="s">
        <v>34</v>
      </c>
      <c r="N27" s="38" t="s">
        <v>544</v>
      </c>
      <c r="O27" s="38" t="s">
        <v>548</v>
      </c>
      <c r="P27" s="7" t="s">
        <v>225</v>
      </c>
      <c r="Q27" s="6" t="s">
        <v>277</v>
      </c>
      <c r="R27" s="40">
        <v>2</v>
      </c>
      <c r="S27" s="41">
        <v>49791.07</v>
      </c>
      <c r="T27" s="42">
        <f t="shared" si="1"/>
        <v>99582.14</v>
      </c>
      <c r="U27" s="183">
        <f t="shared" si="0"/>
        <v>111531.99680000001</v>
      </c>
      <c r="V27" s="6"/>
      <c r="W27" s="6">
        <v>2015</v>
      </c>
      <c r="X27" s="7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</row>
    <row r="28" spans="1:38" s="9" customFormat="1" ht="47.25" x14ac:dyDescent="0.25">
      <c r="A28" s="58" t="s">
        <v>399</v>
      </c>
      <c r="B28" s="10" t="s">
        <v>532</v>
      </c>
      <c r="C28" s="10" t="s">
        <v>290</v>
      </c>
      <c r="D28" s="33" t="s">
        <v>291</v>
      </c>
      <c r="E28" s="10" t="s">
        <v>275</v>
      </c>
      <c r="F28" s="10" t="s">
        <v>276</v>
      </c>
      <c r="G28" s="10" t="s">
        <v>800</v>
      </c>
      <c r="H28" s="10">
        <v>0</v>
      </c>
      <c r="I28" s="10">
        <v>710000000</v>
      </c>
      <c r="J28" s="10" t="s">
        <v>627</v>
      </c>
      <c r="K28" s="10" t="s">
        <v>474</v>
      </c>
      <c r="L28" s="13" t="s">
        <v>33</v>
      </c>
      <c r="M28" s="10" t="s">
        <v>34</v>
      </c>
      <c r="N28" s="10" t="s">
        <v>545</v>
      </c>
      <c r="O28" s="10" t="s">
        <v>537</v>
      </c>
      <c r="P28" s="8" t="s">
        <v>225</v>
      </c>
      <c r="Q28" s="10" t="s">
        <v>277</v>
      </c>
      <c r="R28" s="21">
        <v>2</v>
      </c>
      <c r="S28" s="22">
        <v>14142.86</v>
      </c>
      <c r="T28" s="22"/>
      <c r="U28" s="184">
        <f t="shared" si="0"/>
        <v>0</v>
      </c>
      <c r="V28" s="10"/>
      <c r="W28" s="10">
        <v>2015</v>
      </c>
      <c r="X28" s="8" t="s">
        <v>799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44" customFormat="1" ht="47.25" x14ac:dyDescent="0.25">
      <c r="A29" s="58" t="s">
        <v>556</v>
      </c>
      <c r="B29" s="6" t="s">
        <v>532</v>
      </c>
      <c r="C29" s="6" t="s">
        <v>290</v>
      </c>
      <c r="D29" s="33" t="s">
        <v>291</v>
      </c>
      <c r="E29" s="6" t="s">
        <v>275</v>
      </c>
      <c r="F29" s="6" t="s">
        <v>276</v>
      </c>
      <c r="G29" s="6" t="s">
        <v>800</v>
      </c>
      <c r="H29" s="6">
        <v>0</v>
      </c>
      <c r="I29" s="6">
        <v>710000000</v>
      </c>
      <c r="J29" s="38" t="s">
        <v>507</v>
      </c>
      <c r="K29" s="39" t="s">
        <v>628</v>
      </c>
      <c r="L29" s="28" t="s">
        <v>33</v>
      </c>
      <c r="M29" s="6" t="s">
        <v>34</v>
      </c>
      <c r="N29" s="38" t="s">
        <v>544</v>
      </c>
      <c r="O29" s="38" t="s">
        <v>548</v>
      </c>
      <c r="P29" s="7" t="s">
        <v>225</v>
      </c>
      <c r="Q29" s="6" t="s">
        <v>277</v>
      </c>
      <c r="R29" s="40">
        <v>2</v>
      </c>
      <c r="S29" s="41">
        <v>16598.21</v>
      </c>
      <c r="T29" s="42">
        <f t="shared" si="1"/>
        <v>33196.42</v>
      </c>
      <c r="U29" s="183">
        <f t="shared" si="0"/>
        <v>37179.990400000002</v>
      </c>
      <c r="V29" s="6"/>
      <c r="W29" s="6">
        <v>2015</v>
      </c>
      <c r="X29" s="7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</row>
    <row r="30" spans="1:38" s="9" customFormat="1" ht="47.25" x14ac:dyDescent="0.25">
      <c r="A30" s="58" t="s">
        <v>400</v>
      </c>
      <c r="B30" s="10" t="s">
        <v>532</v>
      </c>
      <c r="C30" s="10" t="s">
        <v>292</v>
      </c>
      <c r="D30" s="33" t="s">
        <v>293</v>
      </c>
      <c r="E30" s="10" t="s">
        <v>275</v>
      </c>
      <c r="F30" s="10" t="s">
        <v>276</v>
      </c>
      <c r="G30" s="10" t="s">
        <v>800</v>
      </c>
      <c r="H30" s="10">
        <v>0</v>
      </c>
      <c r="I30" s="10">
        <v>710000000</v>
      </c>
      <c r="J30" s="10" t="s">
        <v>627</v>
      </c>
      <c r="K30" s="10" t="s">
        <v>474</v>
      </c>
      <c r="L30" s="13" t="s">
        <v>33</v>
      </c>
      <c r="M30" s="10" t="s">
        <v>34</v>
      </c>
      <c r="N30" s="10" t="s">
        <v>545</v>
      </c>
      <c r="O30" s="10" t="s">
        <v>537</v>
      </c>
      <c r="P30" s="8" t="s">
        <v>225</v>
      </c>
      <c r="Q30" s="10" t="s">
        <v>277</v>
      </c>
      <c r="R30" s="21">
        <v>2</v>
      </c>
      <c r="S30" s="22">
        <v>2607.59</v>
      </c>
      <c r="T30" s="22"/>
      <c r="U30" s="184">
        <f t="shared" si="0"/>
        <v>0</v>
      </c>
      <c r="V30" s="10"/>
      <c r="W30" s="10">
        <v>2015</v>
      </c>
      <c r="X30" s="8" t="s">
        <v>799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s="44" customFormat="1" ht="47.25" x14ac:dyDescent="0.25">
      <c r="A31" s="58" t="s">
        <v>557</v>
      </c>
      <c r="B31" s="6" t="s">
        <v>532</v>
      </c>
      <c r="C31" s="6" t="s">
        <v>292</v>
      </c>
      <c r="D31" s="33" t="s">
        <v>293</v>
      </c>
      <c r="E31" s="6" t="s">
        <v>275</v>
      </c>
      <c r="F31" s="6" t="s">
        <v>276</v>
      </c>
      <c r="G31" s="6" t="s">
        <v>800</v>
      </c>
      <c r="H31" s="6">
        <v>0</v>
      </c>
      <c r="I31" s="6">
        <v>710000000</v>
      </c>
      <c r="J31" s="38" t="s">
        <v>507</v>
      </c>
      <c r="K31" s="39" t="s">
        <v>628</v>
      </c>
      <c r="L31" s="28" t="s">
        <v>33</v>
      </c>
      <c r="M31" s="6" t="s">
        <v>34</v>
      </c>
      <c r="N31" s="38" t="s">
        <v>544</v>
      </c>
      <c r="O31" s="38" t="s">
        <v>548</v>
      </c>
      <c r="P31" s="7" t="s">
        <v>225</v>
      </c>
      <c r="Q31" s="6" t="s">
        <v>277</v>
      </c>
      <c r="R31" s="40">
        <v>2</v>
      </c>
      <c r="S31" s="41">
        <v>3060.71</v>
      </c>
      <c r="T31" s="42">
        <f t="shared" si="1"/>
        <v>6121.42</v>
      </c>
      <c r="U31" s="183">
        <f t="shared" si="0"/>
        <v>6855.9904000000006</v>
      </c>
      <c r="V31" s="6"/>
      <c r="W31" s="6">
        <v>2015</v>
      </c>
      <c r="X31" s="7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</row>
    <row r="32" spans="1:38" s="9" customFormat="1" ht="47.25" x14ac:dyDescent="0.25">
      <c r="A32" s="58" t="s">
        <v>401</v>
      </c>
      <c r="B32" s="10" t="s">
        <v>532</v>
      </c>
      <c r="C32" s="10" t="s">
        <v>294</v>
      </c>
      <c r="D32" s="33" t="s">
        <v>295</v>
      </c>
      <c r="E32" s="10" t="s">
        <v>275</v>
      </c>
      <c r="F32" s="10" t="s">
        <v>276</v>
      </c>
      <c r="G32" s="10" t="s">
        <v>800</v>
      </c>
      <c r="H32" s="10">
        <v>0</v>
      </c>
      <c r="I32" s="10">
        <v>710000000</v>
      </c>
      <c r="J32" s="10" t="s">
        <v>627</v>
      </c>
      <c r="K32" s="10" t="s">
        <v>474</v>
      </c>
      <c r="L32" s="13" t="s">
        <v>33</v>
      </c>
      <c r="M32" s="10" t="s">
        <v>34</v>
      </c>
      <c r="N32" s="10" t="s">
        <v>545</v>
      </c>
      <c r="O32" s="10" t="s">
        <v>537</v>
      </c>
      <c r="P32" s="8" t="s">
        <v>225</v>
      </c>
      <c r="Q32" s="10" t="s">
        <v>277</v>
      </c>
      <c r="R32" s="21">
        <v>5</v>
      </c>
      <c r="S32" s="22">
        <v>883.93</v>
      </c>
      <c r="T32" s="22"/>
      <c r="U32" s="184">
        <f t="shared" si="0"/>
        <v>0</v>
      </c>
      <c r="V32" s="10"/>
      <c r="W32" s="10">
        <v>2015</v>
      </c>
      <c r="X32" s="8" t="s">
        <v>799</v>
      </c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s="44" customFormat="1" ht="47.25" x14ac:dyDescent="0.25">
      <c r="A33" s="58" t="s">
        <v>558</v>
      </c>
      <c r="B33" s="6" t="s">
        <v>532</v>
      </c>
      <c r="C33" s="6" t="s">
        <v>294</v>
      </c>
      <c r="D33" s="33" t="s">
        <v>295</v>
      </c>
      <c r="E33" s="6" t="s">
        <v>275</v>
      </c>
      <c r="F33" s="6" t="s">
        <v>276</v>
      </c>
      <c r="G33" s="6" t="s">
        <v>800</v>
      </c>
      <c r="H33" s="6">
        <v>0</v>
      </c>
      <c r="I33" s="6">
        <v>710000000</v>
      </c>
      <c r="J33" s="38" t="s">
        <v>507</v>
      </c>
      <c r="K33" s="39" t="s">
        <v>628</v>
      </c>
      <c r="L33" s="28" t="s">
        <v>33</v>
      </c>
      <c r="M33" s="6" t="s">
        <v>34</v>
      </c>
      <c r="N33" s="38" t="s">
        <v>544</v>
      </c>
      <c r="O33" s="38" t="s">
        <v>548</v>
      </c>
      <c r="P33" s="7" t="s">
        <v>225</v>
      </c>
      <c r="Q33" s="6" t="s">
        <v>277</v>
      </c>
      <c r="R33" s="40">
        <v>5</v>
      </c>
      <c r="S33" s="41">
        <v>1036.6099999999999</v>
      </c>
      <c r="T33" s="42">
        <f t="shared" si="1"/>
        <v>5183.0499999999993</v>
      </c>
      <c r="U33" s="183">
        <f t="shared" si="0"/>
        <v>5805.0159999999996</v>
      </c>
      <c r="V33" s="6"/>
      <c r="W33" s="6">
        <v>2015</v>
      </c>
      <c r="X33" s="7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</row>
    <row r="34" spans="1:38" s="9" customFormat="1" ht="47.25" x14ac:dyDescent="0.25">
      <c r="A34" s="58" t="s">
        <v>402</v>
      </c>
      <c r="B34" s="10" t="s">
        <v>532</v>
      </c>
      <c r="C34" s="10" t="s">
        <v>296</v>
      </c>
      <c r="D34" s="33" t="s">
        <v>297</v>
      </c>
      <c r="E34" s="10" t="s">
        <v>527</v>
      </c>
      <c r="F34" s="10" t="s">
        <v>276</v>
      </c>
      <c r="G34" s="10" t="s">
        <v>800</v>
      </c>
      <c r="H34" s="10">
        <v>0</v>
      </c>
      <c r="I34" s="10">
        <v>710000000</v>
      </c>
      <c r="J34" s="10" t="s">
        <v>627</v>
      </c>
      <c r="K34" s="10" t="s">
        <v>474</v>
      </c>
      <c r="L34" s="13" t="s">
        <v>33</v>
      </c>
      <c r="M34" s="10" t="s">
        <v>34</v>
      </c>
      <c r="N34" s="10" t="s">
        <v>545</v>
      </c>
      <c r="O34" s="10" t="s">
        <v>537</v>
      </c>
      <c r="P34" s="8" t="s">
        <v>225</v>
      </c>
      <c r="Q34" s="10" t="s">
        <v>277</v>
      </c>
      <c r="R34" s="21">
        <v>1</v>
      </c>
      <c r="S34" s="22">
        <v>35357.14</v>
      </c>
      <c r="T34" s="22"/>
      <c r="U34" s="184">
        <f t="shared" si="0"/>
        <v>0</v>
      </c>
      <c r="V34" s="10"/>
      <c r="W34" s="10">
        <v>2015</v>
      </c>
      <c r="X34" s="8" t="s">
        <v>799</v>
      </c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s="44" customFormat="1" ht="47.25" x14ac:dyDescent="0.25">
      <c r="A35" s="58" t="s">
        <v>559</v>
      </c>
      <c r="B35" s="6" t="s">
        <v>532</v>
      </c>
      <c r="C35" s="6" t="s">
        <v>296</v>
      </c>
      <c r="D35" s="33" t="s">
        <v>297</v>
      </c>
      <c r="E35" s="6" t="s">
        <v>527</v>
      </c>
      <c r="F35" s="6" t="s">
        <v>276</v>
      </c>
      <c r="G35" s="6" t="s">
        <v>800</v>
      </c>
      <c r="H35" s="6">
        <v>0</v>
      </c>
      <c r="I35" s="6">
        <v>710000000</v>
      </c>
      <c r="J35" s="38" t="s">
        <v>507</v>
      </c>
      <c r="K35" s="39" t="s">
        <v>628</v>
      </c>
      <c r="L35" s="28" t="s">
        <v>33</v>
      </c>
      <c r="M35" s="6" t="s">
        <v>34</v>
      </c>
      <c r="N35" s="38" t="s">
        <v>544</v>
      </c>
      <c r="O35" s="38" t="s">
        <v>548</v>
      </c>
      <c r="P35" s="7" t="s">
        <v>225</v>
      </c>
      <c r="Q35" s="6" t="s">
        <v>277</v>
      </c>
      <c r="R35" s="40">
        <v>1</v>
      </c>
      <c r="S35" s="41">
        <v>42112.5</v>
      </c>
      <c r="T35" s="42">
        <f t="shared" si="1"/>
        <v>42112.5</v>
      </c>
      <c r="U35" s="183">
        <f t="shared" si="0"/>
        <v>47166.000000000007</v>
      </c>
      <c r="V35" s="6"/>
      <c r="W35" s="6">
        <v>2015</v>
      </c>
      <c r="X35" s="7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</row>
    <row r="36" spans="1:38" s="9" customFormat="1" ht="47.25" x14ac:dyDescent="0.25">
      <c r="A36" s="58" t="s">
        <v>403</v>
      </c>
      <c r="B36" s="10" t="s">
        <v>532</v>
      </c>
      <c r="C36" s="10" t="s">
        <v>298</v>
      </c>
      <c r="D36" s="33" t="s">
        <v>299</v>
      </c>
      <c r="E36" s="10" t="s">
        <v>275</v>
      </c>
      <c r="F36" s="10" t="s">
        <v>276</v>
      </c>
      <c r="G36" s="10" t="s">
        <v>800</v>
      </c>
      <c r="H36" s="10">
        <v>0</v>
      </c>
      <c r="I36" s="10">
        <v>710000000</v>
      </c>
      <c r="J36" s="10" t="s">
        <v>627</v>
      </c>
      <c r="K36" s="10" t="s">
        <v>474</v>
      </c>
      <c r="L36" s="13" t="s">
        <v>33</v>
      </c>
      <c r="M36" s="10" t="s">
        <v>34</v>
      </c>
      <c r="N36" s="10" t="s">
        <v>545</v>
      </c>
      <c r="O36" s="10" t="s">
        <v>537</v>
      </c>
      <c r="P36" s="8" t="s">
        <v>225</v>
      </c>
      <c r="Q36" s="10" t="s">
        <v>277</v>
      </c>
      <c r="R36" s="21">
        <v>1</v>
      </c>
      <c r="S36" s="22">
        <v>62230.34</v>
      </c>
      <c r="T36" s="22"/>
      <c r="U36" s="184">
        <f t="shared" si="0"/>
        <v>0</v>
      </c>
      <c r="V36" s="10"/>
      <c r="W36" s="10">
        <v>2015</v>
      </c>
      <c r="X36" s="8" t="s">
        <v>799</v>
      </c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44" customFormat="1" ht="47.25" x14ac:dyDescent="0.25">
      <c r="A37" s="58" t="s">
        <v>560</v>
      </c>
      <c r="B37" s="6" t="s">
        <v>532</v>
      </c>
      <c r="C37" s="6" t="s">
        <v>298</v>
      </c>
      <c r="D37" s="33" t="s">
        <v>299</v>
      </c>
      <c r="E37" s="6" t="s">
        <v>275</v>
      </c>
      <c r="F37" s="6" t="s">
        <v>276</v>
      </c>
      <c r="G37" s="6" t="s">
        <v>800</v>
      </c>
      <c r="H37" s="6">
        <v>0</v>
      </c>
      <c r="I37" s="6">
        <v>710000000</v>
      </c>
      <c r="J37" s="38" t="s">
        <v>507</v>
      </c>
      <c r="K37" s="39" t="s">
        <v>628</v>
      </c>
      <c r="L37" s="28" t="s">
        <v>33</v>
      </c>
      <c r="M37" s="6" t="s">
        <v>34</v>
      </c>
      <c r="N37" s="38" t="s">
        <v>544</v>
      </c>
      <c r="O37" s="38" t="s">
        <v>548</v>
      </c>
      <c r="P37" s="7" t="s">
        <v>225</v>
      </c>
      <c r="Q37" s="6" t="s">
        <v>277</v>
      </c>
      <c r="R37" s="40">
        <v>1</v>
      </c>
      <c r="S37" s="41">
        <v>73035.710000000006</v>
      </c>
      <c r="T37" s="42">
        <f t="shared" si="1"/>
        <v>73035.710000000006</v>
      </c>
      <c r="U37" s="183">
        <f t="shared" si="0"/>
        <v>81799.995200000019</v>
      </c>
      <c r="V37" s="6"/>
      <c r="W37" s="6">
        <v>2015</v>
      </c>
      <c r="X37" s="7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</row>
    <row r="38" spans="1:38" s="9" customFormat="1" ht="47.25" x14ac:dyDescent="0.25">
      <c r="A38" s="58" t="s">
        <v>404</v>
      </c>
      <c r="B38" s="10" t="s">
        <v>532</v>
      </c>
      <c r="C38" s="10" t="s">
        <v>476</v>
      </c>
      <c r="D38" s="33" t="s">
        <v>300</v>
      </c>
      <c r="E38" s="10" t="s">
        <v>301</v>
      </c>
      <c r="F38" s="10" t="s">
        <v>276</v>
      </c>
      <c r="G38" s="10" t="s">
        <v>800</v>
      </c>
      <c r="H38" s="10">
        <v>0</v>
      </c>
      <c r="I38" s="10">
        <v>710000000</v>
      </c>
      <c r="J38" s="10" t="s">
        <v>627</v>
      </c>
      <c r="K38" s="10" t="s">
        <v>474</v>
      </c>
      <c r="L38" s="13" t="s">
        <v>33</v>
      </c>
      <c r="M38" s="10" t="s">
        <v>34</v>
      </c>
      <c r="N38" s="10" t="s">
        <v>545</v>
      </c>
      <c r="O38" s="10" t="s">
        <v>537</v>
      </c>
      <c r="P38" s="8" t="s">
        <v>225</v>
      </c>
      <c r="Q38" s="10" t="s">
        <v>277</v>
      </c>
      <c r="R38" s="21">
        <v>1</v>
      </c>
      <c r="S38" s="22">
        <v>202242.86</v>
      </c>
      <c r="T38" s="22"/>
      <c r="U38" s="184">
        <f t="shared" si="0"/>
        <v>0</v>
      </c>
      <c r="V38" s="10"/>
      <c r="W38" s="10">
        <v>2015</v>
      </c>
      <c r="X38" s="8" t="s">
        <v>799</v>
      </c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s="44" customFormat="1" ht="47.25" x14ac:dyDescent="0.25">
      <c r="A39" s="58" t="s">
        <v>561</v>
      </c>
      <c r="B39" s="6" t="s">
        <v>532</v>
      </c>
      <c r="C39" s="6" t="s">
        <v>476</v>
      </c>
      <c r="D39" s="33" t="s">
        <v>300</v>
      </c>
      <c r="E39" s="6" t="s">
        <v>301</v>
      </c>
      <c r="F39" s="6" t="s">
        <v>276</v>
      </c>
      <c r="G39" s="6" t="s">
        <v>800</v>
      </c>
      <c r="H39" s="6">
        <v>0</v>
      </c>
      <c r="I39" s="6">
        <v>710000000</v>
      </c>
      <c r="J39" s="38" t="s">
        <v>507</v>
      </c>
      <c r="K39" s="39" t="s">
        <v>628</v>
      </c>
      <c r="L39" s="28" t="s">
        <v>33</v>
      </c>
      <c r="M39" s="6" t="s">
        <v>34</v>
      </c>
      <c r="N39" s="38" t="s">
        <v>544</v>
      </c>
      <c r="O39" s="38" t="s">
        <v>548</v>
      </c>
      <c r="P39" s="7" t="s">
        <v>225</v>
      </c>
      <c r="Q39" s="6" t="s">
        <v>277</v>
      </c>
      <c r="R39" s="40">
        <v>1</v>
      </c>
      <c r="S39" s="41">
        <v>240943.75</v>
      </c>
      <c r="T39" s="42">
        <f t="shared" si="1"/>
        <v>240943.75</v>
      </c>
      <c r="U39" s="183">
        <f t="shared" si="0"/>
        <v>269857</v>
      </c>
      <c r="V39" s="6"/>
      <c r="W39" s="6">
        <v>2015</v>
      </c>
      <c r="X39" s="7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</row>
    <row r="40" spans="1:38" s="9" customFormat="1" ht="47.25" x14ac:dyDescent="0.25">
      <c r="A40" s="58" t="s">
        <v>405</v>
      </c>
      <c r="B40" s="10" t="s">
        <v>532</v>
      </c>
      <c r="C40" s="10" t="s">
        <v>476</v>
      </c>
      <c r="D40" s="33" t="s">
        <v>300</v>
      </c>
      <c r="E40" s="10" t="s">
        <v>301</v>
      </c>
      <c r="F40" s="10" t="s">
        <v>276</v>
      </c>
      <c r="G40" s="10" t="s">
        <v>800</v>
      </c>
      <c r="H40" s="10">
        <v>0</v>
      </c>
      <c r="I40" s="10">
        <v>710000000</v>
      </c>
      <c r="J40" s="10" t="s">
        <v>627</v>
      </c>
      <c r="K40" s="10" t="s">
        <v>474</v>
      </c>
      <c r="L40" s="13" t="s">
        <v>33</v>
      </c>
      <c r="M40" s="10" t="s">
        <v>34</v>
      </c>
      <c r="N40" s="10" t="s">
        <v>545</v>
      </c>
      <c r="O40" s="10" t="s">
        <v>537</v>
      </c>
      <c r="P40" s="8" t="s">
        <v>225</v>
      </c>
      <c r="Q40" s="10" t="s">
        <v>277</v>
      </c>
      <c r="R40" s="21">
        <v>4</v>
      </c>
      <c r="S40" s="22">
        <v>890999.99999999988</v>
      </c>
      <c r="T40" s="22"/>
      <c r="U40" s="184">
        <f t="shared" si="0"/>
        <v>0</v>
      </c>
      <c r="V40" s="10"/>
      <c r="W40" s="10">
        <v>2015</v>
      </c>
      <c r="X40" s="8" t="s">
        <v>799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44" customFormat="1" ht="47.25" x14ac:dyDescent="0.25">
      <c r="A41" s="58" t="s">
        <v>562</v>
      </c>
      <c r="B41" s="6" t="s">
        <v>532</v>
      </c>
      <c r="C41" s="6" t="s">
        <v>476</v>
      </c>
      <c r="D41" s="33" t="s">
        <v>300</v>
      </c>
      <c r="E41" s="6" t="s">
        <v>301</v>
      </c>
      <c r="F41" s="6" t="s">
        <v>276</v>
      </c>
      <c r="G41" s="6" t="s">
        <v>800</v>
      </c>
      <c r="H41" s="6">
        <v>0</v>
      </c>
      <c r="I41" s="6">
        <v>710000000</v>
      </c>
      <c r="J41" s="38" t="s">
        <v>507</v>
      </c>
      <c r="K41" s="39" t="s">
        <v>628</v>
      </c>
      <c r="L41" s="28" t="s">
        <v>33</v>
      </c>
      <c r="M41" s="6" t="s">
        <v>34</v>
      </c>
      <c r="N41" s="38" t="s">
        <v>544</v>
      </c>
      <c r="O41" s="38" t="s">
        <v>548</v>
      </c>
      <c r="P41" s="7" t="s">
        <v>225</v>
      </c>
      <c r="Q41" s="6" t="s">
        <v>277</v>
      </c>
      <c r="R41" s="40">
        <v>4</v>
      </c>
      <c r="S41" s="41">
        <v>1045679.46</v>
      </c>
      <c r="T41" s="42">
        <f t="shared" si="1"/>
        <v>4182717.84</v>
      </c>
      <c r="U41" s="183">
        <f t="shared" si="0"/>
        <v>4684643.9808</v>
      </c>
      <c r="V41" s="6"/>
      <c r="W41" s="6">
        <v>2015</v>
      </c>
      <c r="X41" s="7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</row>
    <row r="42" spans="1:38" s="9" customFormat="1" ht="94.5" x14ac:dyDescent="0.25">
      <c r="A42" s="58" t="s">
        <v>406</v>
      </c>
      <c r="B42" s="10" t="s">
        <v>532</v>
      </c>
      <c r="C42" s="10" t="s">
        <v>302</v>
      </c>
      <c r="D42" s="33" t="s">
        <v>303</v>
      </c>
      <c r="E42" s="10" t="s">
        <v>275</v>
      </c>
      <c r="F42" s="10" t="s">
        <v>304</v>
      </c>
      <c r="G42" s="10" t="s">
        <v>800</v>
      </c>
      <c r="H42" s="10">
        <v>0</v>
      </c>
      <c r="I42" s="10">
        <v>710000000</v>
      </c>
      <c r="J42" s="10" t="s">
        <v>627</v>
      </c>
      <c r="K42" s="10" t="s">
        <v>474</v>
      </c>
      <c r="L42" s="13" t="s">
        <v>33</v>
      </c>
      <c r="M42" s="10" t="s">
        <v>34</v>
      </c>
      <c r="N42" s="10" t="s">
        <v>546</v>
      </c>
      <c r="O42" s="10" t="s">
        <v>537</v>
      </c>
      <c r="P42" s="8" t="s">
        <v>225</v>
      </c>
      <c r="Q42" s="10" t="s">
        <v>277</v>
      </c>
      <c r="R42" s="21">
        <v>2</v>
      </c>
      <c r="S42" s="22">
        <v>101635.71</v>
      </c>
      <c r="T42" s="22"/>
      <c r="U42" s="184">
        <f t="shared" si="0"/>
        <v>0</v>
      </c>
      <c r="V42" s="10"/>
      <c r="W42" s="10">
        <v>2015</v>
      </c>
      <c r="X42" s="8" t="s">
        <v>566</v>
      </c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44" customFormat="1" ht="94.5" x14ac:dyDescent="0.25">
      <c r="A43" s="58" t="s">
        <v>563</v>
      </c>
      <c r="B43" s="6" t="s">
        <v>532</v>
      </c>
      <c r="C43" s="6" t="s">
        <v>302</v>
      </c>
      <c r="D43" s="33" t="s">
        <v>303</v>
      </c>
      <c r="E43" s="6" t="s">
        <v>275</v>
      </c>
      <c r="F43" s="6" t="s">
        <v>304</v>
      </c>
      <c r="G43" s="6" t="s">
        <v>800</v>
      </c>
      <c r="H43" s="6">
        <v>0</v>
      </c>
      <c r="I43" s="6">
        <v>710000000</v>
      </c>
      <c r="J43" s="38" t="s">
        <v>507</v>
      </c>
      <c r="K43" s="38" t="s">
        <v>628</v>
      </c>
      <c r="L43" s="28" t="s">
        <v>33</v>
      </c>
      <c r="M43" s="28" t="s">
        <v>34</v>
      </c>
      <c r="N43" s="38" t="s">
        <v>565</v>
      </c>
      <c r="O43" s="38" t="s">
        <v>548</v>
      </c>
      <c r="P43" s="7" t="s">
        <v>225</v>
      </c>
      <c r="Q43" s="6" t="s">
        <v>277</v>
      </c>
      <c r="R43" s="45">
        <v>1</v>
      </c>
      <c r="S43" s="42">
        <v>101635.71</v>
      </c>
      <c r="T43" s="42">
        <f t="shared" si="1"/>
        <v>101635.71</v>
      </c>
      <c r="U43" s="183">
        <f t="shared" si="0"/>
        <v>113831.99520000002</v>
      </c>
      <c r="V43" s="6"/>
      <c r="W43" s="6">
        <v>2015</v>
      </c>
      <c r="X43" s="7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</row>
    <row r="44" spans="1:38" s="9" customFormat="1" ht="94.5" x14ac:dyDescent="0.25">
      <c r="A44" s="58" t="s">
        <v>407</v>
      </c>
      <c r="B44" s="10" t="s">
        <v>532</v>
      </c>
      <c r="C44" s="10" t="s">
        <v>305</v>
      </c>
      <c r="D44" s="33" t="s">
        <v>306</v>
      </c>
      <c r="E44" s="10" t="s">
        <v>275</v>
      </c>
      <c r="F44" s="10" t="s">
        <v>304</v>
      </c>
      <c r="G44" s="10" t="s">
        <v>800</v>
      </c>
      <c r="H44" s="10">
        <v>0</v>
      </c>
      <c r="I44" s="10">
        <v>710000000</v>
      </c>
      <c r="J44" s="10" t="s">
        <v>627</v>
      </c>
      <c r="K44" s="10" t="s">
        <v>474</v>
      </c>
      <c r="L44" s="13" t="s">
        <v>33</v>
      </c>
      <c r="M44" s="10" t="s">
        <v>34</v>
      </c>
      <c r="N44" s="10" t="s">
        <v>546</v>
      </c>
      <c r="O44" s="10" t="s">
        <v>537</v>
      </c>
      <c r="P44" s="8" t="s">
        <v>225</v>
      </c>
      <c r="Q44" s="10" t="s">
        <v>277</v>
      </c>
      <c r="R44" s="21">
        <v>2</v>
      </c>
      <c r="S44" s="22">
        <v>101635.71</v>
      </c>
      <c r="T44" s="22"/>
      <c r="U44" s="184">
        <f t="shared" si="0"/>
        <v>0</v>
      </c>
      <c r="V44" s="10"/>
      <c r="W44" s="10">
        <v>2015</v>
      </c>
      <c r="X44" s="8" t="s">
        <v>566</v>
      </c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44" customFormat="1" ht="94.5" x14ac:dyDescent="0.25">
      <c r="A45" s="58" t="s">
        <v>564</v>
      </c>
      <c r="B45" s="6" t="s">
        <v>532</v>
      </c>
      <c r="C45" s="6" t="s">
        <v>305</v>
      </c>
      <c r="D45" s="33" t="s">
        <v>306</v>
      </c>
      <c r="E45" s="6" t="s">
        <v>275</v>
      </c>
      <c r="F45" s="6" t="s">
        <v>304</v>
      </c>
      <c r="G45" s="6" t="s">
        <v>800</v>
      </c>
      <c r="H45" s="6">
        <v>0</v>
      </c>
      <c r="I45" s="6">
        <v>710000000</v>
      </c>
      <c r="J45" s="38" t="s">
        <v>507</v>
      </c>
      <c r="K45" s="38" t="s">
        <v>628</v>
      </c>
      <c r="L45" s="28" t="s">
        <v>33</v>
      </c>
      <c r="M45" s="28" t="s">
        <v>34</v>
      </c>
      <c r="N45" s="38" t="s">
        <v>565</v>
      </c>
      <c r="O45" s="38" t="s">
        <v>548</v>
      </c>
      <c r="P45" s="7" t="s">
        <v>225</v>
      </c>
      <c r="Q45" s="6" t="s">
        <v>277</v>
      </c>
      <c r="R45" s="45">
        <v>1</v>
      </c>
      <c r="S45" s="42">
        <v>101635.71</v>
      </c>
      <c r="T45" s="42">
        <f t="shared" si="1"/>
        <v>101635.71</v>
      </c>
      <c r="U45" s="183">
        <f t="shared" si="0"/>
        <v>113831.99520000002</v>
      </c>
      <c r="V45" s="6"/>
      <c r="W45" s="6">
        <v>2015</v>
      </c>
      <c r="X45" s="7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</row>
    <row r="46" spans="1:38" s="9" customFormat="1" ht="94.5" x14ac:dyDescent="0.25">
      <c r="A46" s="58" t="s">
        <v>408</v>
      </c>
      <c r="B46" s="10" t="s">
        <v>532</v>
      </c>
      <c r="C46" s="10" t="s">
        <v>307</v>
      </c>
      <c r="D46" s="33" t="s">
        <v>308</v>
      </c>
      <c r="E46" s="10" t="s">
        <v>275</v>
      </c>
      <c r="F46" s="10" t="s">
        <v>304</v>
      </c>
      <c r="G46" s="10" t="s">
        <v>800</v>
      </c>
      <c r="H46" s="10">
        <v>0</v>
      </c>
      <c r="I46" s="10">
        <v>710000000</v>
      </c>
      <c r="J46" s="10" t="s">
        <v>627</v>
      </c>
      <c r="K46" s="10" t="s">
        <v>474</v>
      </c>
      <c r="L46" s="13" t="s">
        <v>33</v>
      </c>
      <c r="M46" s="10" t="s">
        <v>34</v>
      </c>
      <c r="N46" s="10" t="s">
        <v>546</v>
      </c>
      <c r="O46" s="10" t="s">
        <v>537</v>
      </c>
      <c r="P46" s="8" t="s">
        <v>225</v>
      </c>
      <c r="Q46" s="10" t="s">
        <v>277</v>
      </c>
      <c r="R46" s="21">
        <v>2</v>
      </c>
      <c r="S46" s="22">
        <v>2740.18</v>
      </c>
      <c r="T46" s="22"/>
      <c r="U46" s="184">
        <f t="shared" si="0"/>
        <v>0</v>
      </c>
      <c r="V46" s="10"/>
      <c r="W46" s="10">
        <v>2015</v>
      </c>
      <c r="X46" s="8" t="s">
        <v>566</v>
      </c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44" customFormat="1" ht="94.5" x14ac:dyDescent="0.25">
      <c r="A47" s="58" t="s">
        <v>567</v>
      </c>
      <c r="B47" s="6" t="s">
        <v>532</v>
      </c>
      <c r="C47" s="6" t="s">
        <v>307</v>
      </c>
      <c r="D47" s="33" t="s">
        <v>308</v>
      </c>
      <c r="E47" s="6" t="s">
        <v>275</v>
      </c>
      <c r="F47" s="6" t="s">
        <v>304</v>
      </c>
      <c r="G47" s="6" t="s">
        <v>800</v>
      </c>
      <c r="H47" s="6">
        <v>0</v>
      </c>
      <c r="I47" s="6">
        <v>710000000</v>
      </c>
      <c r="J47" s="38" t="s">
        <v>507</v>
      </c>
      <c r="K47" s="38" t="s">
        <v>628</v>
      </c>
      <c r="L47" s="28" t="s">
        <v>33</v>
      </c>
      <c r="M47" s="28" t="s">
        <v>34</v>
      </c>
      <c r="N47" s="38" t="s">
        <v>565</v>
      </c>
      <c r="O47" s="38" t="s">
        <v>548</v>
      </c>
      <c r="P47" s="7" t="s">
        <v>225</v>
      </c>
      <c r="Q47" s="6" t="s">
        <v>277</v>
      </c>
      <c r="R47" s="45">
        <v>1</v>
      </c>
      <c r="S47" s="42">
        <v>2740.18</v>
      </c>
      <c r="T47" s="42">
        <f t="shared" si="1"/>
        <v>2740.18</v>
      </c>
      <c r="U47" s="183">
        <f t="shared" si="0"/>
        <v>3069.0016000000001</v>
      </c>
      <c r="V47" s="6"/>
      <c r="W47" s="6">
        <v>2015</v>
      </c>
      <c r="X47" s="7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</row>
    <row r="48" spans="1:38" s="44" customFormat="1" ht="94.5" x14ac:dyDescent="0.25">
      <c r="A48" s="58" t="s">
        <v>409</v>
      </c>
      <c r="B48" s="6" t="s">
        <v>532</v>
      </c>
      <c r="C48" s="6" t="s">
        <v>309</v>
      </c>
      <c r="D48" s="33" t="s">
        <v>310</v>
      </c>
      <c r="E48" s="6" t="s">
        <v>275</v>
      </c>
      <c r="F48" s="6" t="s">
        <v>304</v>
      </c>
      <c r="G48" s="6" t="s">
        <v>800</v>
      </c>
      <c r="H48" s="6">
        <v>0</v>
      </c>
      <c r="I48" s="6">
        <v>710000000</v>
      </c>
      <c r="J48" s="10" t="s">
        <v>627</v>
      </c>
      <c r="K48" s="6" t="s">
        <v>474</v>
      </c>
      <c r="L48" s="28" t="s">
        <v>33</v>
      </c>
      <c r="M48" s="6" t="s">
        <v>34</v>
      </c>
      <c r="N48" s="6" t="s">
        <v>546</v>
      </c>
      <c r="O48" s="6" t="s">
        <v>537</v>
      </c>
      <c r="P48" s="7" t="s">
        <v>225</v>
      </c>
      <c r="Q48" s="6" t="s">
        <v>277</v>
      </c>
      <c r="R48" s="40">
        <v>2</v>
      </c>
      <c r="S48" s="42">
        <v>48824.999999999993</v>
      </c>
      <c r="T48" s="42"/>
      <c r="U48" s="183">
        <f t="shared" si="0"/>
        <v>0</v>
      </c>
      <c r="V48" s="6"/>
      <c r="W48" s="6">
        <v>2015</v>
      </c>
      <c r="X48" s="38" t="s">
        <v>568</v>
      </c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</row>
    <row r="49" spans="1:38" s="44" customFormat="1" ht="94.5" x14ac:dyDescent="0.25">
      <c r="A49" s="58" t="s">
        <v>410</v>
      </c>
      <c r="B49" s="6" t="s">
        <v>532</v>
      </c>
      <c r="C49" s="6" t="s">
        <v>311</v>
      </c>
      <c r="D49" s="33" t="s">
        <v>312</v>
      </c>
      <c r="E49" s="6" t="s">
        <v>275</v>
      </c>
      <c r="F49" s="6" t="s">
        <v>304</v>
      </c>
      <c r="G49" s="6" t="s">
        <v>800</v>
      </c>
      <c r="H49" s="6">
        <v>0</v>
      </c>
      <c r="I49" s="6">
        <v>710000000</v>
      </c>
      <c r="J49" s="10" t="s">
        <v>627</v>
      </c>
      <c r="K49" s="6" t="s">
        <v>474</v>
      </c>
      <c r="L49" s="28" t="s">
        <v>33</v>
      </c>
      <c r="M49" s="6" t="s">
        <v>34</v>
      </c>
      <c r="N49" s="6" t="s">
        <v>546</v>
      </c>
      <c r="O49" s="6" t="s">
        <v>537</v>
      </c>
      <c r="P49" s="7" t="s">
        <v>225</v>
      </c>
      <c r="Q49" s="6" t="s">
        <v>277</v>
      </c>
      <c r="R49" s="40">
        <v>2</v>
      </c>
      <c r="S49" s="42">
        <v>79714.289999999994</v>
      </c>
      <c r="T49" s="42"/>
      <c r="U49" s="183">
        <f t="shared" si="0"/>
        <v>0</v>
      </c>
      <c r="V49" s="6"/>
      <c r="W49" s="6">
        <v>2015</v>
      </c>
      <c r="X49" s="38" t="s">
        <v>568</v>
      </c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</row>
    <row r="50" spans="1:38" s="44" customFormat="1" ht="94.5" x14ac:dyDescent="0.25">
      <c r="A50" s="58" t="s">
        <v>411</v>
      </c>
      <c r="B50" s="6" t="s">
        <v>532</v>
      </c>
      <c r="C50" s="6" t="s">
        <v>313</v>
      </c>
      <c r="D50" s="33" t="s">
        <v>314</v>
      </c>
      <c r="E50" s="6" t="s">
        <v>275</v>
      </c>
      <c r="F50" s="6" t="s">
        <v>304</v>
      </c>
      <c r="G50" s="6" t="s">
        <v>800</v>
      </c>
      <c r="H50" s="6">
        <v>0</v>
      </c>
      <c r="I50" s="6">
        <v>710000000</v>
      </c>
      <c r="J50" s="10" t="s">
        <v>627</v>
      </c>
      <c r="K50" s="6" t="s">
        <v>474</v>
      </c>
      <c r="L50" s="28" t="s">
        <v>33</v>
      </c>
      <c r="M50" s="6" t="s">
        <v>34</v>
      </c>
      <c r="N50" s="6" t="s">
        <v>546</v>
      </c>
      <c r="O50" s="6" t="s">
        <v>537</v>
      </c>
      <c r="P50" s="7" t="s">
        <v>225</v>
      </c>
      <c r="Q50" s="6" t="s">
        <v>277</v>
      </c>
      <c r="R50" s="40">
        <v>1</v>
      </c>
      <c r="S50" s="42">
        <v>162666.96</v>
      </c>
      <c r="T50" s="42"/>
      <c r="U50" s="183">
        <f t="shared" si="0"/>
        <v>0</v>
      </c>
      <c r="V50" s="6"/>
      <c r="W50" s="6">
        <v>2015</v>
      </c>
      <c r="X50" s="38" t="s">
        <v>568</v>
      </c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</row>
    <row r="51" spans="1:38" s="44" customFormat="1" ht="94.5" x14ac:dyDescent="0.25">
      <c r="A51" s="58" t="s">
        <v>412</v>
      </c>
      <c r="B51" s="6" t="s">
        <v>532</v>
      </c>
      <c r="C51" s="6" t="s">
        <v>288</v>
      </c>
      <c r="D51" s="33" t="s">
        <v>289</v>
      </c>
      <c r="E51" s="6" t="s">
        <v>275</v>
      </c>
      <c r="F51" s="6" t="s">
        <v>304</v>
      </c>
      <c r="G51" s="6" t="s">
        <v>800</v>
      </c>
      <c r="H51" s="6">
        <v>0</v>
      </c>
      <c r="I51" s="6">
        <v>710000000</v>
      </c>
      <c r="J51" s="10" t="s">
        <v>627</v>
      </c>
      <c r="K51" s="6" t="s">
        <v>474</v>
      </c>
      <c r="L51" s="28" t="s">
        <v>33</v>
      </c>
      <c r="M51" s="6" t="s">
        <v>34</v>
      </c>
      <c r="N51" s="6" t="s">
        <v>546</v>
      </c>
      <c r="O51" s="6" t="s">
        <v>537</v>
      </c>
      <c r="P51" s="7" t="s">
        <v>225</v>
      </c>
      <c r="Q51" s="6" t="s">
        <v>277</v>
      </c>
      <c r="R51" s="40">
        <v>2</v>
      </c>
      <c r="S51" s="42">
        <v>83699.999999999985</v>
      </c>
      <c r="T51" s="42"/>
      <c r="U51" s="183">
        <f t="shared" si="0"/>
        <v>0</v>
      </c>
      <c r="V51" s="6"/>
      <c r="W51" s="6">
        <v>2015</v>
      </c>
      <c r="X51" s="38" t="s">
        <v>568</v>
      </c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</row>
    <row r="52" spans="1:38" s="44" customFormat="1" ht="94.5" x14ac:dyDescent="0.25">
      <c r="A52" s="58" t="s">
        <v>413</v>
      </c>
      <c r="B52" s="6" t="s">
        <v>532</v>
      </c>
      <c r="C52" s="6" t="s">
        <v>315</v>
      </c>
      <c r="D52" s="33" t="s">
        <v>316</v>
      </c>
      <c r="E52" s="6" t="s">
        <v>275</v>
      </c>
      <c r="F52" s="6" t="s">
        <v>304</v>
      </c>
      <c r="G52" s="6" t="s">
        <v>800</v>
      </c>
      <c r="H52" s="6">
        <v>0</v>
      </c>
      <c r="I52" s="6">
        <v>710000000</v>
      </c>
      <c r="J52" s="10" t="s">
        <v>627</v>
      </c>
      <c r="K52" s="6" t="s">
        <v>474</v>
      </c>
      <c r="L52" s="28" t="s">
        <v>33</v>
      </c>
      <c r="M52" s="6" t="s">
        <v>34</v>
      </c>
      <c r="N52" s="6" t="s">
        <v>546</v>
      </c>
      <c r="O52" s="6" t="s">
        <v>537</v>
      </c>
      <c r="P52" s="7" t="s">
        <v>225</v>
      </c>
      <c r="Q52" s="6" t="s">
        <v>277</v>
      </c>
      <c r="R52" s="40">
        <v>2</v>
      </c>
      <c r="S52" s="42">
        <v>139250.89000000001</v>
      </c>
      <c r="T52" s="42"/>
      <c r="U52" s="183">
        <f t="shared" si="0"/>
        <v>0</v>
      </c>
      <c r="V52" s="6"/>
      <c r="W52" s="6">
        <v>2015</v>
      </c>
      <c r="X52" s="38" t="s">
        <v>568</v>
      </c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</row>
    <row r="53" spans="1:38" s="44" customFormat="1" ht="94.5" x14ac:dyDescent="0.25">
      <c r="A53" s="58" t="s">
        <v>414</v>
      </c>
      <c r="B53" s="6" t="s">
        <v>532</v>
      </c>
      <c r="C53" s="6" t="s">
        <v>284</v>
      </c>
      <c r="D53" s="33" t="s">
        <v>285</v>
      </c>
      <c r="E53" s="6" t="s">
        <v>275</v>
      </c>
      <c r="F53" s="6" t="s">
        <v>304</v>
      </c>
      <c r="G53" s="6" t="s">
        <v>800</v>
      </c>
      <c r="H53" s="6">
        <v>0</v>
      </c>
      <c r="I53" s="6">
        <v>710000000</v>
      </c>
      <c r="J53" s="10" t="s">
        <v>627</v>
      </c>
      <c r="K53" s="6" t="s">
        <v>474</v>
      </c>
      <c r="L53" s="28" t="s">
        <v>33</v>
      </c>
      <c r="M53" s="6" t="s">
        <v>34</v>
      </c>
      <c r="N53" s="6" t="s">
        <v>546</v>
      </c>
      <c r="O53" s="6" t="s">
        <v>537</v>
      </c>
      <c r="P53" s="7" t="s">
        <v>225</v>
      </c>
      <c r="Q53" s="6" t="s">
        <v>277</v>
      </c>
      <c r="R53" s="40">
        <v>2</v>
      </c>
      <c r="S53" s="42">
        <v>17686.61</v>
      </c>
      <c r="T53" s="42"/>
      <c r="U53" s="183">
        <f t="shared" si="0"/>
        <v>0</v>
      </c>
      <c r="V53" s="6"/>
      <c r="W53" s="6">
        <v>2015</v>
      </c>
      <c r="X53" s="38" t="s">
        <v>568</v>
      </c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</row>
    <row r="54" spans="1:38" s="44" customFormat="1" ht="94.5" x14ac:dyDescent="0.25">
      <c r="A54" s="58" t="s">
        <v>415</v>
      </c>
      <c r="B54" s="6" t="s">
        <v>532</v>
      </c>
      <c r="C54" s="6" t="s">
        <v>284</v>
      </c>
      <c r="D54" s="33" t="s">
        <v>285</v>
      </c>
      <c r="E54" s="6" t="s">
        <v>275</v>
      </c>
      <c r="F54" s="6" t="s">
        <v>304</v>
      </c>
      <c r="G54" s="6" t="s">
        <v>800</v>
      </c>
      <c r="H54" s="6">
        <v>0</v>
      </c>
      <c r="I54" s="6">
        <v>710000000</v>
      </c>
      <c r="J54" s="10" t="s">
        <v>627</v>
      </c>
      <c r="K54" s="6" t="s">
        <v>474</v>
      </c>
      <c r="L54" s="28" t="s">
        <v>33</v>
      </c>
      <c r="M54" s="6" t="s">
        <v>34</v>
      </c>
      <c r="N54" s="6" t="s">
        <v>546</v>
      </c>
      <c r="O54" s="6" t="s">
        <v>537</v>
      </c>
      <c r="P54" s="7" t="s">
        <v>225</v>
      </c>
      <c r="Q54" s="6" t="s">
        <v>277</v>
      </c>
      <c r="R54" s="40">
        <v>2</v>
      </c>
      <c r="S54" s="42">
        <v>29394.639999999999</v>
      </c>
      <c r="T54" s="42"/>
      <c r="U54" s="183">
        <f t="shared" si="0"/>
        <v>0</v>
      </c>
      <c r="V54" s="6"/>
      <c r="W54" s="6">
        <v>2015</v>
      </c>
      <c r="X54" s="38" t="s">
        <v>568</v>
      </c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</row>
    <row r="55" spans="1:38" s="44" customFormat="1" ht="94.5" x14ac:dyDescent="0.25">
      <c r="A55" s="58" t="s">
        <v>416</v>
      </c>
      <c r="B55" s="6" t="s">
        <v>532</v>
      </c>
      <c r="C55" s="6" t="s">
        <v>317</v>
      </c>
      <c r="D55" s="33" t="s">
        <v>318</v>
      </c>
      <c r="E55" s="6" t="s">
        <v>275</v>
      </c>
      <c r="F55" s="6" t="s">
        <v>304</v>
      </c>
      <c r="G55" s="6" t="s">
        <v>800</v>
      </c>
      <c r="H55" s="6">
        <v>0</v>
      </c>
      <c r="I55" s="6">
        <v>710000000</v>
      </c>
      <c r="J55" s="10" t="s">
        <v>627</v>
      </c>
      <c r="K55" s="6" t="s">
        <v>474</v>
      </c>
      <c r="L55" s="28" t="s">
        <v>33</v>
      </c>
      <c r="M55" s="6" t="s">
        <v>34</v>
      </c>
      <c r="N55" s="6" t="s">
        <v>546</v>
      </c>
      <c r="O55" s="6" t="s">
        <v>537</v>
      </c>
      <c r="P55" s="7" t="s">
        <v>225</v>
      </c>
      <c r="Q55" s="6" t="s">
        <v>277</v>
      </c>
      <c r="R55" s="40">
        <v>1</v>
      </c>
      <c r="S55" s="42">
        <v>215477.68</v>
      </c>
      <c r="T55" s="42"/>
      <c r="U55" s="183">
        <f t="shared" si="0"/>
        <v>0</v>
      </c>
      <c r="V55" s="6"/>
      <c r="W55" s="6">
        <v>2015</v>
      </c>
      <c r="X55" s="38" t="s">
        <v>568</v>
      </c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</row>
    <row r="56" spans="1:38" s="44" customFormat="1" ht="94.5" x14ac:dyDescent="0.25">
      <c r="A56" s="58" t="s">
        <v>417</v>
      </c>
      <c r="B56" s="6" t="s">
        <v>532</v>
      </c>
      <c r="C56" s="6" t="s">
        <v>284</v>
      </c>
      <c r="D56" s="33" t="s">
        <v>285</v>
      </c>
      <c r="E56" s="6" t="s">
        <v>275</v>
      </c>
      <c r="F56" s="6" t="s">
        <v>304</v>
      </c>
      <c r="G56" s="6" t="s">
        <v>800</v>
      </c>
      <c r="H56" s="6">
        <v>0</v>
      </c>
      <c r="I56" s="6">
        <v>710000000</v>
      </c>
      <c r="J56" s="10" t="s">
        <v>627</v>
      </c>
      <c r="K56" s="6" t="s">
        <v>474</v>
      </c>
      <c r="L56" s="28" t="s">
        <v>33</v>
      </c>
      <c r="M56" s="6" t="s">
        <v>34</v>
      </c>
      <c r="N56" s="6" t="s">
        <v>546</v>
      </c>
      <c r="O56" s="6" t="s">
        <v>537</v>
      </c>
      <c r="P56" s="7" t="s">
        <v>225</v>
      </c>
      <c r="Q56" s="6" t="s">
        <v>277</v>
      </c>
      <c r="R56" s="40">
        <v>1</v>
      </c>
      <c r="S56" s="42">
        <v>90674.999999999985</v>
      </c>
      <c r="T56" s="42"/>
      <c r="U56" s="183">
        <f t="shared" si="0"/>
        <v>0</v>
      </c>
      <c r="V56" s="6"/>
      <c r="W56" s="6">
        <v>2015</v>
      </c>
      <c r="X56" s="38" t="s">
        <v>568</v>
      </c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</row>
    <row r="57" spans="1:38" s="44" customFormat="1" ht="94.5" x14ac:dyDescent="0.25">
      <c r="A57" s="58" t="s">
        <v>418</v>
      </c>
      <c r="B57" s="6" t="s">
        <v>532</v>
      </c>
      <c r="C57" s="6" t="s">
        <v>319</v>
      </c>
      <c r="D57" s="33" t="s">
        <v>320</v>
      </c>
      <c r="E57" s="6" t="s">
        <v>275</v>
      </c>
      <c r="F57" s="6" t="s">
        <v>304</v>
      </c>
      <c r="G57" s="6" t="s">
        <v>800</v>
      </c>
      <c r="H57" s="6">
        <v>0</v>
      </c>
      <c r="I57" s="6">
        <v>710000000</v>
      </c>
      <c r="J57" s="10" t="s">
        <v>627</v>
      </c>
      <c r="K57" s="6" t="s">
        <v>474</v>
      </c>
      <c r="L57" s="28" t="s">
        <v>33</v>
      </c>
      <c r="M57" s="6" t="s">
        <v>34</v>
      </c>
      <c r="N57" s="6" t="s">
        <v>546</v>
      </c>
      <c r="O57" s="6" t="s">
        <v>537</v>
      </c>
      <c r="P57" s="7" t="s">
        <v>225</v>
      </c>
      <c r="Q57" s="6" t="s">
        <v>277</v>
      </c>
      <c r="R57" s="40">
        <v>1</v>
      </c>
      <c r="S57" s="42">
        <v>226438.39</v>
      </c>
      <c r="T57" s="42"/>
      <c r="U57" s="183">
        <f t="shared" si="0"/>
        <v>0</v>
      </c>
      <c r="V57" s="6"/>
      <c r="W57" s="6">
        <v>2015</v>
      </c>
      <c r="X57" s="38" t="s">
        <v>568</v>
      </c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</row>
    <row r="58" spans="1:38" s="44" customFormat="1" ht="94.5" x14ac:dyDescent="0.25">
      <c r="A58" s="58" t="s">
        <v>419</v>
      </c>
      <c r="B58" s="6" t="s">
        <v>532</v>
      </c>
      <c r="C58" s="6" t="s">
        <v>321</v>
      </c>
      <c r="D58" s="33" t="s">
        <v>322</v>
      </c>
      <c r="E58" s="6" t="s">
        <v>275</v>
      </c>
      <c r="F58" s="6" t="s">
        <v>304</v>
      </c>
      <c r="G58" s="6" t="s">
        <v>800</v>
      </c>
      <c r="H58" s="6">
        <v>0</v>
      </c>
      <c r="I58" s="6">
        <v>710000000</v>
      </c>
      <c r="J58" s="10" t="s">
        <v>627</v>
      </c>
      <c r="K58" s="6" t="s">
        <v>474</v>
      </c>
      <c r="L58" s="28" t="s">
        <v>33</v>
      </c>
      <c r="M58" s="6" t="s">
        <v>34</v>
      </c>
      <c r="N58" s="6" t="s">
        <v>546</v>
      </c>
      <c r="O58" s="6" t="s">
        <v>537</v>
      </c>
      <c r="P58" s="7" t="s">
        <v>225</v>
      </c>
      <c r="Q58" s="6" t="s">
        <v>277</v>
      </c>
      <c r="R58" s="40">
        <v>1</v>
      </c>
      <c r="S58" s="42">
        <v>126297.32</v>
      </c>
      <c r="T58" s="42"/>
      <c r="U58" s="183">
        <f t="shared" si="0"/>
        <v>0</v>
      </c>
      <c r="V58" s="6"/>
      <c r="W58" s="6">
        <v>2015</v>
      </c>
      <c r="X58" s="38" t="s">
        <v>568</v>
      </c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</row>
    <row r="59" spans="1:38" s="44" customFormat="1" ht="94.5" x14ac:dyDescent="0.25">
      <c r="A59" s="58" t="s">
        <v>420</v>
      </c>
      <c r="B59" s="6" t="s">
        <v>532</v>
      </c>
      <c r="C59" s="6" t="s">
        <v>323</v>
      </c>
      <c r="D59" s="33" t="s">
        <v>324</v>
      </c>
      <c r="E59" s="6" t="s">
        <v>275</v>
      </c>
      <c r="F59" s="6" t="s">
        <v>304</v>
      </c>
      <c r="G59" s="6" t="s">
        <v>800</v>
      </c>
      <c r="H59" s="6">
        <v>0</v>
      </c>
      <c r="I59" s="6">
        <v>710000000</v>
      </c>
      <c r="J59" s="10" t="s">
        <v>627</v>
      </c>
      <c r="K59" s="6" t="s">
        <v>474</v>
      </c>
      <c r="L59" s="28" t="s">
        <v>33</v>
      </c>
      <c r="M59" s="6" t="s">
        <v>34</v>
      </c>
      <c r="N59" s="6" t="s">
        <v>546</v>
      </c>
      <c r="O59" s="6" t="s">
        <v>537</v>
      </c>
      <c r="P59" s="7" t="s">
        <v>225</v>
      </c>
      <c r="Q59" s="6" t="s">
        <v>277</v>
      </c>
      <c r="R59" s="40">
        <v>1</v>
      </c>
      <c r="S59" s="42">
        <v>81707.14</v>
      </c>
      <c r="T59" s="42"/>
      <c r="U59" s="183">
        <f t="shared" si="0"/>
        <v>0</v>
      </c>
      <c r="V59" s="6"/>
      <c r="W59" s="6">
        <v>2015</v>
      </c>
      <c r="X59" s="38" t="s">
        <v>568</v>
      </c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</row>
    <row r="60" spans="1:38" s="44" customFormat="1" ht="94.5" x14ac:dyDescent="0.25">
      <c r="A60" s="58" t="s">
        <v>421</v>
      </c>
      <c r="B60" s="6" t="s">
        <v>532</v>
      </c>
      <c r="C60" s="6" t="s">
        <v>325</v>
      </c>
      <c r="D60" s="33" t="s">
        <v>326</v>
      </c>
      <c r="E60" s="6" t="s">
        <v>275</v>
      </c>
      <c r="F60" s="6" t="s">
        <v>304</v>
      </c>
      <c r="G60" s="6" t="s">
        <v>800</v>
      </c>
      <c r="H60" s="6">
        <v>0</v>
      </c>
      <c r="I60" s="6">
        <v>710000000</v>
      </c>
      <c r="J60" s="10" t="s">
        <v>627</v>
      </c>
      <c r="K60" s="6" t="s">
        <v>474</v>
      </c>
      <c r="L60" s="28" t="s">
        <v>33</v>
      </c>
      <c r="M60" s="6" t="s">
        <v>34</v>
      </c>
      <c r="N60" s="6" t="s">
        <v>546</v>
      </c>
      <c r="O60" s="6" t="s">
        <v>537</v>
      </c>
      <c r="P60" s="7" t="s">
        <v>225</v>
      </c>
      <c r="Q60" s="6" t="s">
        <v>277</v>
      </c>
      <c r="R60" s="40">
        <v>1</v>
      </c>
      <c r="S60" s="42">
        <v>26903.57</v>
      </c>
      <c r="T60" s="42"/>
      <c r="U60" s="183">
        <f t="shared" si="0"/>
        <v>0</v>
      </c>
      <c r="V60" s="6"/>
      <c r="W60" s="6">
        <v>2015</v>
      </c>
      <c r="X60" s="38" t="s">
        <v>568</v>
      </c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</row>
    <row r="61" spans="1:38" s="44" customFormat="1" ht="94.5" x14ac:dyDescent="0.25">
      <c r="A61" s="58" t="s">
        <v>422</v>
      </c>
      <c r="B61" s="6" t="s">
        <v>532</v>
      </c>
      <c r="C61" s="6" t="s">
        <v>327</v>
      </c>
      <c r="D61" s="33" t="s">
        <v>328</v>
      </c>
      <c r="E61" s="6" t="s">
        <v>275</v>
      </c>
      <c r="F61" s="6" t="s">
        <v>304</v>
      </c>
      <c r="G61" s="6" t="s">
        <v>800</v>
      </c>
      <c r="H61" s="6">
        <v>0</v>
      </c>
      <c r="I61" s="6">
        <v>710000000</v>
      </c>
      <c r="J61" s="10" t="s">
        <v>627</v>
      </c>
      <c r="K61" s="6" t="s">
        <v>474</v>
      </c>
      <c r="L61" s="28" t="s">
        <v>33</v>
      </c>
      <c r="M61" s="6" t="s">
        <v>34</v>
      </c>
      <c r="N61" s="6" t="s">
        <v>546</v>
      </c>
      <c r="O61" s="6" t="s">
        <v>537</v>
      </c>
      <c r="P61" s="7" t="s">
        <v>225</v>
      </c>
      <c r="Q61" s="6" t="s">
        <v>277</v>
      </c>
      <c r="R61" s="40">
        <v>1</v>
      </c>
      <c r="S61" s="42">
        <v>26903.57</v>
      </c>
      <c r="T61" s="42"/>
      <c r="U61" s="183">
        <f t="shared" si="0"/>
        <v>0</v>
      </c>
      <c r="V61" s="6"/>
      <c r="W61" s="6">
        <v>2015</v>
      </c>
      <c r="X61" s="38" t="s">
        <v>568</v>
      </c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</row>
    <row r="62" spans="1:38" s="44" customFormat="1" ht="94.5" x14ac:dyDescent="0.25">
      <c r="A62" s="58" t="s">
        <v>423</v>
      </c>
      <c r="B62" s="6" t="s">
        <v>532</v>
      </c>
      <c r="C62" s="6" t="s">
        <v>329</v>
      </c>
      <c r="D62" s="33" t="s">
        <v>330</v>
      </c>
      <c r="E62" s="6" t="s">
        <v>275</v>
      </c>
      <c r="F62" s="6" t="s">
        <v>304</v>
      </c>
      <c r="G62" s="6" t="s">
        <v>800</v>
      </c>
      <c r="H62" s="6">
        <v>0</v>
      </c>
      <c r="I62" s="6">
        <v>710000000</v>
      </c>
      <c r="J62" s="10" t="s">
        <v>627</v>
      </c>
      <c r="K62" s="6" t="s">
        <v>474</v>
      </c>
      <c r="L62" s="28" t="s">
        <v>33</v>
      </c>
      <c r="M62" s="6" t="s">
        <v>34</v>
      </c>
      <c r="N62" s="6" t="s">
        <v>546</v>
      </c>
      <c r="O62" s="6" t="s">
        <v>537</v>
      </c>
      <c r="P62" s="7" t="s">
        <v>225</v>
      </c>
      <c r="Q62" s="6" t="s">
        <v>277</v>
      </c>
      <c r="R62" s="40">
        <v>1</v>
      </c>
      <c r="S62" s="42">
        <v>33380.36</v>
      </c>
      <c r="T62" s="42"/>
      <c r="U62" s="183">
        <f t="shared" si="0"/>
        <v>0</v>
      </c>
      <c r="V62" s="6"/>
      <c r="W62" s="6">
        <v>2015</v>
      </c>
      <c r="X62" s="38" t="s">
        <v>568</v>
      </c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</row>
    <row r="63" spans="1:38" s="44" customFormat="1" ht="94.5" x14ac:dyDescent="0.25">
      <c r="A63" s="58" t="s">
        <v>424</v>
      </c>
      <c r="B63" s="6" t="s">
        <v>532</v>
      </c>
      <c r="C63" s="6" t="s">
        <v>329</v>
      </c>
      <c r="D63" s="33" t="s">
        <v>330</v>
      </c>
      <c r="E63" s="6" t="s">
        <v>275</v>
      </c>
      <c r="F63" s="6" t="s">
        <v>304</v>
      </c>
      <c r="G63" s="6" t="s">
        <v>800</v>
      </c>
      <c r="H63" s="6">
        <v>0</v>
      </c>
      <c r="I63" s="6">
        <v>710000000</v>
      </c>
      <c r="J63" s="10" t="s">
        <v>627</v>
      </c>
      <c r="K63" s="6" t="s">
        <v>474</v>
      </c>
      <c r="L63" s="28" t="s">
        <v>33</v>
      </c>
      <c r="M63" s="6" t="s">
        <v>34</v>
      </c>
      <c r="N63" s="6" t="s">
        <v>546</v>
      </c>
      <c r="O63" s="6" t="s">
        <v>537</v>
      </c>
      <c r="P63" s="7" t="s">
        <v>225</v>
      </c>
      <c r="Q63" s="6" t="s">
        <v>277</v>
      </c>
      <c r="R63" s="40">
        <v>1</v>
      </c>
      <c r="S63" s="42">
        <v>33380.36</v>
      </c>
      <c r="T63" s="42"/>
      <c r="U63" s="183">
        <f t="shared" si="0"/>
        <v>0</v>
      </c>
      <c r="V63" s="6"/>
      <c r="W63" s="6">
        <v>2015</v>
      </c>
      <c r="X63" s="38" t="s">
        <v>568</v>
      </c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</row>
    <row r="64" spans="1:38" s="44" customFormat="1" ht="94.5" x14ac:dyDescent="0.25">
      <c r="A64" s="58" t="s">
        <v>425</v>
      </c>
      <c r="B64" s="6" t="s">
        <v>532</v>
      </c>
      <c r="C64" s="6" t="s">
        <v>331</v>
      </c>
      <c r="D64" s="33" t="s">
        <v>332</v>
      </c>
      <c r="E64" s="6" t="s">
        <v>275</v>
      </c>
      <c r="F64" s="6" t="s">
        <v>304</v>
      </c>
      <c r="G64" s="6" t="s">
        <v>800</v>
      </c>
      <c r="H64" s="6">
        <v>0</v>
      </c>
      <c r="I64" s="6">
        <v>710000000</v>
      </c>
      <c r="J64" s="10" t="s">
        <v>627</v>
      </c>
      <c r="K64" s="6" t="s">
        <v>474</v>
      </c>
      <c r="L64" s="28" t="s">
        <v>33</v>
      </c>
      <c r="M64" s="6" t="s">
        <v>34</v>
      </c>
      <c r="N64" s="6" t="s">
        <v>546</v>
      </c>
      <c r="O64" s="6" t="s">
        <v>537</v>
      </c>
      <c r="P64" s="7" t="s">
        <v>225</v>
      </c>
      <c r="Q64" s="6" t="s">
        <v>277</v>
      </c>
      <c r="R64" s="40">
        <v>2</v>
      </c>
      <c r="S64" s="42">
        <v>37615.18</v>
      </c>
      <c r="T64" s="42"/>
      <c r="U64" s="183">
        <f t="shared" si="0"/>
        <v>0</v>
      </c>
      <c r="V64" s="6"/>
      <c r="W64" s="6">
        <v>2015</v>
      </c>
      <c r="X64" s="38" t="s">
        <v>568</v>
      </c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</row>
    <row r="65" spans="1:38" s="44" customFormat="1" ht="94.5" x14ac:dyDescent="0.25">
      <c r="A65" s="58" t="s">
        <v>426</v>
      </c>
      <c r="B65" s="6" t="s">
        <v>532</v>
      </c>
      <c r="C65" s="6" t="s">
        <v>296</v>
      </c>
      <c r="D65" s="33" t="s">
        <v>297</v>
      </c>
      <c r="E65" s="6" t="s">
        <v>275</v>
      </c>
      <c r="F65" s="6" t="s">
        <v>304</v>
      </c>
      <c r="G65" s="6" t="s">
        <v>800</v>
      </c>
      <c r="H65" s="6">
        <v>0</v>
      </c>
      <c r="I65" s="6">
        <v>710000000</v>
      </c>
      <c r="J65" s="10" t="s">
        <v>627</v>
      </c>
      <c r="K65" s="6" t="s">
        <v>474</v>
      </c>
      <c r="L65" s="28" t="s">
        <v>33</v>
      </c>
      <c r="M65" s="6" t="s">
        <v>34</v>
      </c>
      <c r="N65" s="6" t="s">
        <v>546</v>
      </c>
      <c r="O65" s="6" t="s">
        <v>537</v>
      </c>
      <c r="P65" s="7" t="s">
        <v>225</v>
      </c>
      <c r="Q65" s="6" t="s">
        <v>277</v>
      </c>
      <c r="R65" s="40">
        <v>1</v>
      </c>
      <c r="S65" s="42">
        <v>9715.18</v>
      </c>
      <c r="T65" s="42"/>
      <c r="U65" s="183">
        <f t="shared" si="0"/>
        <v>0</v>
      </c>
      <c r="V65" s="6"/>
      <c r="W65" s="6">
        <v>2015</v>
      </c>
      <c r="X65" s="38" t="s">
        <v>568</v>
      </c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</row>
    <row r="66" spans="1:38" s="44" customFormat="1" ht="94.5" x14ac:dyDescent="0.25">
      <c r="A66" s="58" t="s">
        <v>427</v>
      </c>
      <c r="B66" s="6" t="s">
        <v>532</v>
      </c>
      <c r="C66" s="6" t="s">
        <v>333</v>
      </c>
      <c r="D66" s="33" t="s">
        <v>334</v>
      </c>
      <c r="E66" s="6" t="s">
        <v>275</v>
      </c>
      <c r="F66" s="6" t="s">
        <v>304</v>
      </c>
      <c r="G66" s="6" t="s">
        <v>800</v>
      </c>
      <c r="H66" s="6">
        <v>0</v>
      </c>
      <c r="I66" s="6">
        <v>710000000</v>
      </c>
      <c r="J66" s="10" t="s">
        <v>627</v>
      </c>
      <c r="K66" s="6" t="s">
        <v>474</v>
      </c>
      <c r="L66" s="28" t="s">
        <v>33</v>
      </c>
      <c r="M66" s="6" t="s">
        <v>34</v>
      </c>
      <c r="N66" s="6" t="s">
        <v>546</v>
      </c>
      <c r="O66" s="6" t="s">
        <v>537</v>
      </c>
      <c r="P66" s="7" t="s">
        <v>225</v>
      </c>
      <c r="Q66" s="6" t="s">
        <v>277</v>
      </c>
      <c r="R66" s="40">
        <v>1</v>
      </c>
      <c r="S66" s="42">
        <v>25658.04</v>
      </c>
      <c r="T66" s="42"/>
      <c r="U66" s="183">
        <f t="shared" si="0"/>
        <v>0</v>
      </c>
      <c r="V66" s="6"/>
      <c r="W66" s="6">
        <v>2015</v>
      </c>
      <c r="X66" s="38" t="s">
        <v>568</v>
      </c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</row>
    <row r="67" spans="1:38" s="9" customFormat="1" ht="94.5" x14ac:dyDescent="0.25">
      <c r="A67" s="58" t="s">
        <v>428</v>
      </c>
      <c r="B67" s="10" t="s">
        <v>532</v>
      </c>
      <c r="C67" s="10" t="s">
        <v>335</v>
      </c>
      <c r="D67" s="33" t="s">
        <v>336</v>
      </c>
      <c r="E67" s="10" t="s">
        <v>275</v>
      </c>
      <c r="F67" s="10" t="s">
        <v>304</v>
      </c>
      <c r="G67" s="10" t="s">
        <v>800</v>
      </c>
      <c r="H67" s="10">
        <v>0</v>
      </c>
      <c r="I67" s="10">
        <v>710000000</v>
      </c>
      <c r="J67" s="10" t="s">
        <v>627</v>
      </c>
      <c r="K67" s="10" t="s">
        <v>474</v>
      </c>
      <c r="L67" s="13" t="s">
        <v>33</v>
      </c>
      <c r="M67" s="10" t="s">
        <v>34</v>
      </c>
      <c r="N67" s="10" t="s">
        <v>546</v>
      </c>
      <c r="O67" s="10" t="s">
        <v>537</v>
      </c>
      <c r="P67" s="8" t="s">
        <v>225</v>
      </c>
      <c r="Q67" s="10" t="s">
        <v>277</v>
      </c>
      <c r="R67" s="21">
        <v>4</v>
      </c>
      <c r="S67" s="22">
        <v>996.43</v>
      </c>
      <c r="T67" s="22"/>
      <c r="U67" s="184">
        <f t="shared" si="0"/>
        <v>0</v>
      </c>
      <c r="V67" s="10"/>
      <c r="W67" s="10">
        <v>2015</v>
      </c>
      <c r="X67" s="8" t="s">
        <v>566</v>
      </c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s="44" customFormat="1" ht="94.5" x14ac:dyDescent="0.25">
      <c r="A68" s="58" t="s">
        <v>569</v>
      </c>
      <c r="B68" s="6" t="s">
        <v>532</v>
      </c>
      <c r="C68" s="6" t="s">
        <v>335</v>
      </c>
      <c r="D68" s="33" t="s">
        <v>336</v>
      </c>
      <c r="E68" s="6" t="s">
        <v>275</v>
      </c>
      <c r="F68" s="6" t="s">
        <v>304</v>
      </c>
      <c r="G68" s="6" t="s">
        <v>800</v>
      </c>
      <c r="H68" s="6">
        <v>0</v>
      </c>
      <c r="I68" s="6">
        <v>710000000</v>
      </c>
      <c r="J68" s="38" t="s">
        <v>507</v>
      </c>
      <c r="K68" s="38" t="s">
        <v>628</v>
      </c>
      <c r="L68" s="28" t="s">
        <v>33</v>
      </c>
      <c r="M68" s="28" t="s">
        <v>34</v>
      </c>
      <c r="N68" s="38" t="s">
        <v>565</v>
      </c>
      <c r="O68" s="38" t="s">
        <v>548</v>
      </c>
      <c r="P68" s="7" t="s">
        <v>225</v>
      </c>
      <c r="Q68" s="6" t="s">
        <v>277</v>
      </c>
      <c r="R68" s="45">
        <v>2</v>
      </c>
      <c r="S68" s="42">
        <v>996.43</v>
      </c>
      <c r="T68" s="42">
        <f t="shared" si="1"/>
        <v>1992.86</v>
      </c>
      <c r="U68" s="183">
        <f t="shared" si="0"/>
        <v>2232.0032000000001</v>
      </c>
      <c r="V68" s="6"/>
      <c r="W68" s="6">
        <v>2015</v>
      </c>
      <c r="X68" s="7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</row>
    <row r="69" spans="1:38" s="9" customFormat="1" ht="94.5" x14ac:dyDescent="0.25">
      <c r="A69" s="58" t="s">
        <v>429</v>
      </c>
      <c r="B69" s="10" t="s">
        <v>532</v>
      </c>
      <c r="C69" s="10" t="s">
        <v>335</v>
      </c>
      <c r="D69" s="33" t="s">
        <v>336</v>
      </c>
      <c r="E69" s="10" t="s">
        <v>275</v>
      </c>
      <c r="F69" s="10" t="s">
        <v>304</v>
      </c>
      <c r="G69" s="10" t="s">
        <v>800</v>
      </c>
      <c r="H69" s="10">
        <v>0</v>
      </c>
      <c r="I69" s="10">
        <v>710000000</v>
      </c>
      <c r="J69" s="10" t="s">
        <v>627</v>
      </c>
      <c r="K69" s="10" t="s">
        <v>474</v>
      </c>
      <c r="L69" s="13" t="s">
        <v>33</v>
      </c>
      <c r="M69" s="10" t="s">
        <v>34</v>
      </c>
      <c r="N69" s="10" t="s">
        <v>546</v>
      </c>
      <c r="O69" s="10" t="s">
        <v>537</v>
      </c>
      <c r="P69" s="8" t="s">
        <v>225</v>
      </c>
      <c r="Q69" s="10" t="s">
        <v>277</v>
      </c>
      <c r="R69" s="21">
        <v>12</v>
      </c>
      <c r="S69" s="22">
        <v>2241.96</v>
      </c>
      <c r="T69" s="22"/>
      <c r="U69" s="184">
        <f t="shared" si="0"/>
        <v>0</v>
      </c>
      <c r="V69" s="10"/>
      <c r="W69" s="10">
        <v>2015</v>
      </c>
      <c r="X69" s="8" t="s">
        <v>566</v>
      </c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s="44" customFormat="1" ht="94.5" x14ac:dyDescent="0.25">
      <c r="A70" s="58" t="s">
        <v>571</v>
      </c>
      <c r="B70" s="6" t="s">
        <v>532</v>
      </c>
      <c r="C70" s="6" t="s">
        <v>335</v>
      </c>
      <c r="D70" s="33" t="s">
        <v>336</v>
      </c>
      <c r="E70" s="6" t="s">
        <v>275</v>
      </c>
      <c r="F70" s="6" t="s">
        <v>304</v>
      </c>
      <c r="G70" s="6" t="s">
        <v>800</v>
      </c>
      <c r="H70" s="6">
        <v>0</v>
      </c>
      <c r="I70" s="6">
        <v>710000000</v>
      </c>
      <c r="J70" s="38" t="s">
        <v>507</v>
      </c>
      <c r="K70" s="38" t="s">
        <v>628</v>
      </c>
      <c r="L70" s="28" t="s">
        <v>33</v>
      </c>
      <c r="M70" s="28" t="s">
        <v>34</v>
      </c>
      <c r="N70" s="38" t="s">
        <v>565</v>
      </c>
      <c r="O70" s="38" t="s">
        <v>548</v>
      </c>
      <c r="P70" s="7" t="s">
        <v>225</v>
      </c>
      <c r="Q70" s="6" t="s">
        <v>277</v>
      </c>
      <c r="R70" s="45">
        <v>6</v>
      </c>
      <c r="S70" s="42">
        <v>2241.96</v>
      </c>
      <c r="T70" s="42">
        <f t="shared" si="1"/>
        <v>13451.76</v>
      </c>
      <c r="U70" s="183">
        <f t="shared" si="0"/>
        <v>15065.971200000002</v>
      </c>
      <c r="V70" s="6"/>
      <c r="W70" s="6">
        <v>2015</v>
      </c>
      <c r="X70" s="7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</row>
    <row r="71" spans="1:38" s="9" customFormat="1" ht="94.5" x14ac:dyDescent="0.25">
      <c r="A71" s="58" t="s">
        <v>430</v>
      </c>
      <c r="B71" s="10" t="s">
        <v>532</v>
      </c>
      <c r="C71" s="10" t="s">
        <v>335</v>
      </c>
      <c r="D71" s="33" t="s">
        <v>336</v>
      </c>
      <c r="E71" s="10" t="s">
        <v>275</v>
      </c>
      <c r="F71" s="10" t="s">
        <v>304</v>
      </c>
      <c r="G71" s="10" t="s">
        <v>800</v>
      </c>
      <c r="H71" s="10">
        <v>0</v>
      </c>
      <c r="I71" s="10">
        <v>710000000</v>
      </c>
      <c r="J71" s="10" t="s">
        <v>627</v>
      </c>
      <c r="K71" s="10" t="s">
        <v>474</v>
      </c>
      <c r="L71" s="13" t="s">
        <v>33</v>
      </c>
      <c r="M71" s="10" t="s">
        <v>34</v>
      </c>
      <c r="N71" s="10" t="s">
        <v>546</v>
      </c>
      <c r="O71" s="10" t="s">
        <v>537</v>
      </c>
      <c r="P71" s="8" t="s">
        <v>225</v>
      </c>
      <c r="Q71" s="10" t="s">
        <v>277</v>
      </c>
      <c r="R71" s="21">
        <v>2</v>
      </c>
      <c r="S71" s="22">
        <v>10462.499999999998</v>
      </c>
      <c r="T71" s="22"/>
      <c r="U71" s="184">
        <f t="shared" si="0"/>
        <v>0</v>
      </c>
      <c r="V71" s="10"/>
      <c r="W71" s="10">
        <v>2015</v>
      </c>
      <c r="X71" s="8" t="s">
        <v>566</v>
      </c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s="44" customFormat="1" ht="94.5" x14ac:dyDescent="0.25">
      <c r="A72" s="58" t="s">
        <v>572</v>
      </c>
      <c r="B72" s="6" t="s">
        <v>532</v>
      </c>
      <c r="C72" s="6" t="s">
        <v>335</v>
      </c>
      <c r="D72" s="33" t="s">
        <v>336</v>
      </c>
      <c r="E72" s="6" t="s">
        <v>275</v>
      </c>
      <c r="F72" s="6" t="s">
        <v>304</v>
      </c>
      <c r="G72" s="6" t="s">
        <v>800</v>
      </c>
      <c r="H72" s="6">
        <v>0</v>
      </c>
      <c r="I72" s="6">
        <v>710000000</v>
      </c>
      <c r="J72" s="38" t="s">
        <v>507</v>
      </c>
      <c r="K72" s="38" t="s">
        <v>628</v>
      </c>
      <c r="L72" s="28" t="s">
        <v>33</v>
      </c>
      <c r="M72" s="28" t="s">
        <v>34</v>
      </c>
      <c r="N72" s="38" t="s">
        <v>565</v>
      </c>
      <c r="O72" s="38" t="s">
        <v>548</v>
      </c>
      <c r="P72" s="7" t="s">
        <v>225</v>
      </c>
      <c r="Q72" s="6" t="s">
        <v>277</v>
      </c>
      <c r="R72" s="45">
        <v>1</v>
      </c>
      <c r="S72" s="42">
        <v>10462.499999999998</v>
      </c>
      <c r="T72" s="42">
        <f t="shared" si="1"/>
        <v>10462.499999999998</v>
      </c>
      <c r="U72" s="183">
        <f t="shared" si="0"/>
        <v>11717.999999999998</v>
      </c>
      <c r="V72" s="6"/>
      <c r="W72" s="6">
        <v>2015</v>
      </c>
      <c r="X72" s="7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</row>
    <row r="73" spans="1:38" s="9" customFormat="1" ht="94.5" x14ac:dyDescent="0.25">
      <c r="A73" s="58" t="s">
        <v>431</v>
      </c>
      <c r="B73" s="10" t="s">
        <v>532</v>
      </c>
      <c r="C73" s="10" t="s">
        <v>335</v>
      </c>
      <c r="D73" s="33" t="s">
        <v>336</v>
      </c>
      <c r="E73" s="10" t="s">
        <v>275</v>
      </c>
      <c r="F73" s="10" t="s">
        <v>304</v>
      </c>
      <c r="G73" s="10" t="s">
        <v>800</v>
      </c>
      <c r="H73" s="10">
        <v>0</v>
      </c>
      <c r="I73" s="10">
        <v>710000000</v>
      </c>
      <c r="J73" s="10" t="s">
        <v>627</v>
      </c>
      <c r="K73" s="10" t="s">
        <v>474</v>
      </c>
      <c r="L73" s="13" t="s">
        <v>33</v>
      </c>
      <c r="M73" s="10" t="s">
        <v>34</v>
      </c>
      <c r="N73" s="10" t="s">
        <v>546</v>
      </c>
      <c r="O73" s="10" t="s">
        <v>537</v>
      </c>
      <c r="P73" s="8" t="s">
        <v>225</v>
      </c>
      <c r="Q73" s="10" t="s">
        <v>277</v>
      </c>
      <c r="R73" s="21">
        <v>2</v>
      </c>
      <c r="S73" s="22">
        <v>2241.96</v>
      </c>
      <c r="T73" s="22"/>
      <c r="U73" s="184">
        <f>T73*1.12</f>
        <v>0</v>
      </c>
      <c r="V73" s="10"/>
      <c r="W73" s="10">
        <v>2015</v>
      </c>
      <c r="X73" s="8" t="s">
        <v>566</v>
      </c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s="44" customFormat="1" ht="94.5" x14ac:dyDescent="0.25">
      <c r="A74" s="58" t="s">
        <v>573</v>
      </c>
      <c r="B74" s="6" t="s">
        <v>532</v>
      </c>
      <c r="C74" s="6" t="s">
        <v>335</v>
      </c>
      <c r="D74" s="33" t="s">
        <v>336</v>
      </c>
      <c r="E74" s="6" t="s">
        <v>275</v>
      </c>
      <c r="F74" s="6" t="s">
        <v>304</v>
      </c>
      <c r="G74" s="6" t="s">
        <v>800</v>
      </c>
      <c r="H74" s="6">
        <v>0</v>
      </c>
      <c r="I74" s="6">
        <v>710000000</v>
      </c>
      <c r="J74" s="38" t="s">
        <v>507</v>
      </c>
      <c r="K74" s="38" t="s">
        <v>628</v>
      </c>
      <c r="L74" s="28" t="s">
        <v>33</v>
      </c>
      <c r="M74" s="28" t="s">
        <v>34</v>
      </c>
      <c r="N74" s="38" t="s">
        <v>565</v>
      </c>
      <c r="O74" s="38" t="s">
        <v>548</v>
      </c>
      <c r="P74" s="7" t="s">
        <v>225</v>
      </c>
      <c r="Q74" s="6" t="s">
        <v>277</v>
      </c>
      <c r="R74" s="45">
        <v>1</v>
      </c>
      <c r="S74" s="42">
        <v>2241.96</v>
      </c>
      <c r="T74" s="42">
        <f>S74*R74</f>
        <v>2241.96</v>
      </c>
      <c r="U74" s="183">
        <f>T74*1.12</f>
        <v>2510.9952000000003</v>
      </c>
      <c r="V74" s="6"/>
      <c r="W74" s="6">
        <v>2015</v>
      </c>
      <c r="X74" s="7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</row>
    <row r="75" spans="1:38" s="9" customFormat="1" ht="94.5" x14ac:dyDescent="0.25">
      <c r="A75" s="58" t="s">
        <v>432</v>
      </c>
      <c r="B75" s="10" t="s">
        <v>532</v>
      </c>
      <c r="C75" s="10" t="s">
        <v>335</v>
      </c>
      <c r="D75" s="33" t="s">
        <v>336</v>
      </c>
      <c r="E75" s="10" t="s">
        <v>275</v>
      </c>
      <c r="F75" s="10" t="s">
        <v>304</v>
      </c>
      <c r="G75" s="10" t="s">
        <v>800</v>
      </c>
      <c r="H75" s="10">
        <v>0</v>
      </c>
      <c r="I75" s="10">
        <v>710000000</v>
      </c>
      <c r="J75" s="10" t="s">
        <v>627</v>
      </c>
      <c r="K75" s="10" t="s">
        <v>474</v>
      </c>
      <c r="L75" s="13" t="s">
        <v>33</v>
      </c>
      <c r="M75" s="10" t="s">
        <v>34</v>
      </c>
      <c r="N75" s="10" t="s">
        <v>546</v>
      </c>
      <c r="O75" s="10" t="s">
        <v>537</v>
      </c>
      <c r="P75" s="8" t="s">
        <v>225</v>
      </c>
      <c r="Q75" s="10" t="s">
        <v>277</v>
      </c>
      <c r="R75" s="21">
        <v>2</v>
      </c>
      <c r="S75" s="22">
        <v>2989.29</v>
      </c>
      <c r="T75" s="22"/>
      <c r="U75" s="184">
        <f t="shared" si="0"/>
        <v>0</v>
      </c>
      <c r="V75" s="10"/>
      <c r="W75" s="10">
        <v>2015</v>
      </c>
      <c r="X75" s="8" t="s">
        <v>566</v>
      </c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s="44" customFormat="1" ht="94.5" x14ac:dyDescent="0.25">
      <c r="A76" s="58" t="s">
        <v>574</v>
      </c>
      <c r="B76" s="6" t="s">
        <v>532</v>
      </c>
      <c r="C76" s="6" t="s">
        <v>335</v>
      </c>
      <c r="D76" s="33" t="s">
        <v>336</v>
      </c>
      <c r="E76" s="6" t="s">
        <v>275</v>
      </c>
      <c r="F76" s="6" t="s">
        <v>304</v>
      </c>
      <c r="G76" s="6" t="s">
        <v>800</v>
      </c>
      <c r="H76" s="6">
        <v>0</v>
      </c>
      <c r="I76" s="6">
        <v>710000000</v>
      </c>
      <c r="J76" s="38" t="s">
        <v>507</v>
      </c>
      <c r="K76" s="38" t="s">
        <v>628</v>
      </c>
      <c r="L76" s="28" t="s">
        <v>33</v>
      </c>
      <c r="M76" s="28" t="s">
        <v>34</v>
      </c>
      <c r="N76" s="38" t="s">
        <v>565</v>
      </c>
      <c r="O76" s="38" t="s">
        <v>548</v>
      </c>
      <c r="P76" s="7" t="s">
        <v>225</v>
      </c>
      <c r="Q76" s="6" t="s">
        <v>277</v>
      </c>
      <c r="R76" s="45">
        <v>1</v>
      </c>
      <c r="S76" s="42">
        <v>2989.29</v>
      </c>
      <c r="T76" s="42">
        <f t="shared" si="1"/>
        <v>2989.29</v>
      </c>
      <c r="U76" s="183">
        <f t="shared" si="0"/>
        <v>3348.0048000000002</v>
      </c>
      <c r="V76" s="6"/>
      <c r="W76" s="6">
        <v>2015</v>
      </c>
      <c r="X76" s="7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</row>
    <row r="77" spans="1:38" s="44" customFormat="1" ht="94.5" x14ac:dyDescent="0.25">
      <c r="A77" s="58" t="s">
        <v>433</v>
      </c>
      <c r="B77" s="6" t="s">
        <v>532</v>
      </c>
      <c r="C77" s="6" t="s">
        <v>337</v>
      </c>
      <c r="D77" s="33" t="s">
        <v>338</v>
      </c>
      <c r="E77" s="6" t="s">
        <v>275</v>
      </c>
      <c r="F77" s="6" t="s">
        <v>304</v>
      </c>
      <c r="G77" s="6" t="s">
        <v>800</v>
      </c>
      <c r="H77" s="6">
        <v>0</v>
      </c>
      <c r="I77" s="6">
        <v>710000000</v>
      </c>
      <c r="J77" s="10" t="s">
        <v>627</v>
      </c>
      <c r="K77" s="6" t="s">
        <v>474</v>
      </c>
      <c r="L77" s="28" t="s">
        <v>33</v>
      </c>
      <c r="M77" s="6" t="s">
        <v>34</v>
      </c>
      <c r="N77" s="6" t="s">
        <v>546</v>
      </c>
      <c r="O77" s="6" t="s">
        <v>537</v>
      </c>
      <c r="P77" s="7" t="s">
        <v>225</v>
      </c>
      <c r="Q77" s="6" t="s">
        <v>277</v>
      </c>
      <c r="R77" s="40">
        <v>2</v>
      </c>
      <c r="S77" s="42">
        <v>7224.11</v>
      </c>
      <c r="T77" s="42"/>
      <c r="U77" s="183">
        <f t="shared" si="0"/>
        <v>0</v>
      </c>
      <c r="V77" s="6"/>
      <c r="W77" s="6">
        <v>2015</v>
      </c>
      <c r="X77" s="38" t="s">
        <v>568</v>
      </c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</row>
    <row r="78" spans="1:38" s="44" customFormat="1" ht="94.5" x14ac:dyDescent="0.25">
      <c r="A78" s="58" t="s">
        <v>434</v>
      </c>
      <c r="B78" s="6" t="s">
        <v>532</v>
      </c>
      <c r="C78" s="6" t="s">
        <v>339</v>
      </c>
      <c r="D78" s="33" t="s">
        <v>340</v>
      </c>
      <c r="E78" s="6" t="s">
        <v>341</v>
      </c>
      <c r="F78" s="6" t="s">
        <v>304</v>
      </c>
      <c r="G78" s="6" t="s">
        <v>800</v>
      </c>
      <c r="H78" s="6">
        <v>0</v>
      </c>
      <c r="I78" s="6">
        <v>710000000</v>
      </c>
      <c r="J78" s="10" t="s">
        <v>627</v>
      </c>
      <c r="K78" s="6" t="s">
        <v>474</v>
      </c>
      <c r="L78" s="28" t="s">
        <v>33</v>
      </c>
      <c r="M78" s="6" t="s">
        <v>34</v>
      </c>
      <c r="N78" s="6" t="s">
        <v>546</v>
      </c>
      <c r="O78" s="6" t="s">
        <v>537</v>
      </c>
      <c r="P78" s="7" t="s">
        <v>225</v>
      </c>
      <c r="Q78" s="6" t="s">
        <v>277</v>
      </c>
      <c r="R78" s="40">
        <v>1</v>
      </c>
      <c r="S78" s="42">
        <v>82703.570000000007</v>
      </c>
      <c r="T78" s="42"/>
      <c r="U78" s="183">
        <f t="shared" si="0"/>
        <v>0</v>
      </c>
      <c r="V78" s="6"/>
      <c r="W78" s="6">
        <v>2015</v>
      </c>
      <c r="X78" s="38" t="s">
        <v>568</v>
      </c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</row>
    <row r="79" spans="1:38" s="9" customFormat="1" ht="94.5" x14ac:dyDescent="0.25">
      <c r="A79" s="58" t="s">
        <v>435</v>
      </c>
      <c r="B79" s="12" t="s">
        <v>532</v>
      </c>
      <c r="C79" s="12" t="s">
        <v>342</v>
      </c>
      <c r="D79" s="34" t="s">
        <v>343</v>
      </c>
      <c r="E79" s="12" t="s">
        <v>344</v>
      </c>
      <c r="F79" s="10" t="s">
        <v>304</v>
      </c>
      <c r="G79" s="10" t="s">
        <v>800</v>
      </c>
      <c r="H79" s="12">
        <v>0</v>
      </c>
      <c r="I79" s="12">
        <v>710000000</v>
      </c>
      <c r="J79" s="10" t="s">
        <v>627</v>
      </c>
      <c r="K79" s="10" t="s">
        <v>474</v>
      </c>
      <c r="L79" s="13" t="s">
        <v>33</v>
      </c>
      <c r="M79" s="12" t="s">
        <v>34</v>
      </c>
      <c r="N79" s="10" t="s">
        <v>547</v>
      </c>
      <c r="O79" s="10" t="s">
        <v>537</v>
      </c>
      <c r="P79" s="8">
        <v>166</v>
      </c>
      <c r="Q79" s="12" t="s">
        <v>345</v>
      </c>
      <c r="R79" s="23">
        <v>1803</v>
      </c>
      <c r="S79" s="22">
        <v>1612.78</v>
      </c>
      <c r="T79" s="24"/>
      <c r="U79" s="185">
        <f t="shared" si="0"/>
        <v>0</v>
      </c>
      <c r="V79" s="10"/>
      <c r="W79" s="12">
        <v>2015</v>
      </c>
      <c r="X79" s="8" t="s">
        <v>799</v>
      </c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s="44" customFormat="1" ht="94.5" x14ac:dyDescent="0.25">
      <c r="A80" s="58" t="s">
        <v>575</v>
      </c>
      <c r="B80" s="15" t="s">
        <v>532</v>
      </c>
      <c r="C80" s="15" t="s">
        <v>342</v>
      </c>
      <c r="D80" s="34" t="s">
        <v>343</v>
      </c>
      <c r="E80" s="15" t="s">
        <v>344</v>
      </c>
      <c r="F80" s="6" t="s">
        <v>304</v>
      </c>
      <c r="G80" s="6" t="s">
        <v>800</v>
      </c>
      <c r="H80" s="15">
        <v>0</v>
      </c>
      <c r="I80" s="15">
        <v>710000000</v>
      </c>
      <c r="J80" s="38" t="s">
        <v>507</v>
      </c>
      <c r="K80" s="38" t="s">
        <v>628</v>
      </c>
      <c r="L80" s="28" t="s">
        <v>33</v>
      </c>
      <c r="M80" s="28" t="s">
        <v>34</v>
      </c>
      <c r="N80" s="38" t="s">
        <v>565</v>
      </c>
      <c r="O80" s="38" t="s">
        <v>548</v>
      </c>
      <c r="P80" s="7">
        <v>166</v>
      </c>
      <c r="Q80" s="15" t="s">
        <v>345</v>
      </c>
      <c r="R80" s="46">
        <v>900</v>
      </c>
      <c r="S80" s="41">
        <v>1612.5</v>
      </c>
      <c r="T80" s="47">
        <f t="shared" si="1"/>
        <v>1451250</v>
      </c>
      <c r="U80" s="186">
        <f t="shared" si="0"/>
        <v>1625400.0000000002</v>
      </c>
      <c r="V80" s="6"/>
      <c r="W80" s="15">
        <v>2015</v>
      </c>
      <c r="X80" s="7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</row>
    <row r="81" spans="1:38" s="9" customFormat="1" ht="63" x14ac:dyDescent="0.25">
      <c r="A81" s="58" t="s">
        <v>436</v>
      </c>
      <c r="B81" s="10" t="s">
        <v>532</v>
      </c>
      <c r="C81" s="10" t="s">
        <v>346</v>
      </c>
      <c r="D81" s="33" t="s">
        <v>347</v>
      </c>
      <c r="E81" s="10" t="s">
        <v>275</v>
      </c>
      <c r="F81" s="10" t="s">
        <v>348</v>
      </c>
      <c r="G81" s="10" t="s">
        <v>800</v>
      </c>
      <c r="H81" s="10">
        <v>0</v>
      </c>
      <c r="I81" s="10">
        <v>710000000</v>
      </c>
      <c r="J81" s="10" t="s">
        <v>627</v>
      </c>
      <c r="K81" s="10" t="s">
        <v>474</v>
      </c>
      <c r="L81" s="13" t="s">
        <v>33</v>
      </c>
      <c r="M81" s="10" t="s">
        <v>34</v>
      </c>
      <c r="N81" s="10" t="s">
        <v>545</v>
      </c>
      <c r="O81" s="10" t="s">
        <v>537</v>
      </c>
      <c r="P81" s="8" t="s">
        <v>225</v>
      </c>
      <c r="Q81" s="10" t="s">
        <v>277</v>
      </c>
      <c r="R81" s="21">
        <v>2</v>
      </c>
      <c r="S81" s="22">
        <v>8828.68</v>
      </c>
      <c r="T81" s="22"/>
      <c r="U81" s="184">
        <f t="shared" si="0"/>
        <v>0</v>
      </c>
      <c r="V81" s="10"/>
      <c r="W81" s="10">
        <v>2015</v>
      </c>
      <c r="X81" s="8" t="s">
        <v>799</v>
      </c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s="44" customFormat="1" ht="63" x14ac:dyDescent="0.25">
      <c r="A82" s="58" t="s">
        <v>577</v>
      </c>
      <c r="B82" s="6" t="s">
        <v>532</v>
      </c>
      <c r="C82" s="6" t="s">
        <v>346</v>
      </c>
      <c r="D82" s="33" t="s">
        <v>347</v>
      </c>
      <c r="E82" s="6" t="s">
        <v>275</v>
      </c>
      <c r="F82" s="6" t="s">
        <v>348</v>
      </c>
      <c r="G82" s="6" t="s">
        <v>800</v>
      </c>
      <c r="H82" s="6">
        <v>0</v>
      </c>
      <c r="I82" s="6">
        <v>710000000</v>
      </c>
      <c r="J82" s="38" t="s">
        <v>507</v>
      </c>
      <c r="K82" s="38" t="s">
        <v>628</v>
      </c>
      <c r="L82" s="28" t="s">
        <v>33</v>
      </c>
      <c r="M82" s="6" t="s">
        <v>34</v>
      </c>
      <c r="N82" s="38" t="s">
        <v>578</v>
      </c>
      <c r="O82" s="38" t="s">
        <v>548</v>
      </c>
      <c r="P82" s="7" t="s">
        <v>225</v>
      </c>
      <c r="Q82" s="6" t="s">
        <v>277</v>
      </c>
      <c r="R82" s="40">
        <v>2</v>
      </c>
      <c r="S82" s="41">
        <v>10361.61</v>
      </c>
      <c r="T82" s="42">
        <f t="shared" si="1"/>
        <v>20723.22</v>
      </c>
      <c r="U82" s="183">
        <f t="shared" si="0"/>
        <v>23210.006400000002</v>
      </c>
      <c r="V82" s="6"/>
      <c r="W82" s="6">
        <v>2015</v>
      </c>
      <c r="X82" s="7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</row>
    <row r="83" spans="1:38" s="9" customFormat="1" ht="63" x14ac:dyDescent="0.25">
      <c r="A83" s="58" t="s">
        <v>437</v>
      </c>
      <c r="B83" s="10" t="s">
        <v>532</v>
      </c>
      <c r="C83" s="10" t="s">
        <v>349</v>
      </c>
      <c r="D83" s="33" t="s">
        <v>350</v>
      </c>
      <c r="E83" s="10" t="s">
        <v>351</v>
      </c>
      <c r="F83" s="10" t="s">
        <v>348</v>
      </c>
      <c r="G83" s="10" t="s">
        <v>800</v>
      </c>
      <c r="H83" s="10">
        <v>0</v>
      </c>
      <c r="I83" s="10">
        <v>710000000</v>
      </c>
      <c r="J83" s="10" t="s">
        <v>627</v>
      </c>
      <c r="K83" s="10" t="s">
        <v>474</v>
      </c>
      <c r="L83" s="13" t="s">
        <v>33</v>
      </c>
      <c r="M83" s="10" t="s">
        <v>34</v>
      </c>
      <c r="N83" s="10" t="s">
        <v>545</v>
      </c>
      <c r="O83" s="10" t="s">
        <v>537</v>
      </c>
      <c r="P83" s="8" t="s">
        <v>225</v>
      </c>
      <c r="Q83" s="10" t="s">
        <v>277</v>
      </c>
      <c r="R83" s="21">
        <v>2</v>
      </c>
      <c r="S83" s="22">
        <v>21113.52</v>
      </c>
      <c r="T83" s="22"/>
      <c r="U83" s="184">
        <f t="shared" si="0"/>
        <v>0</v>
      </c>
      <c r="V83" s="10"/>
      <c r="W83" s="10">
        <v>2015</v>
      </c>
      <c r="X83" s="8" t="s">
        <v>799</v>
      </c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s="44" customFormat="1" ht="63" x14ac:dyDescent="0.25">
      <c r="A84" s="58" t="s">
        <v>579</v>
      </c>
      <c r="B84" s="6" t="s">
        <v>532</v>
      </c>
      <c r="C84" s="6" t="s">
        <v>349</v>
      </c>
      <c r="D84" s="33" t="s">
        <v>350</v>
      </c>
      <c r="E84" s="6" t="s">
        <v>351</v>
      </c>
      <c r="F84" s="6" t="s">
        <v>348</v>
      </c>
      <c r="G84" s="6" t="s">
        <v>800</v>
      </c>
      <c r="H84" s="6">
        <v>0</v>
      </c>
      <c r="I84" s="6">
        <v>710000000</v>
      </c>
      <c r="J84" s="38" t="s">
        <v>507</v>
      </c>
      <c r="K84" s="38" t="s">
        <v>628</v>
      </c>
      <c r="L84" s="28" t="s">
        <v>33</v>
      </c>
      <c r="M84" s="6" t="s">
        <v>34</v>
      </c>
      <c r="N84" s="38" t="s">
        <v>578</v>
      </c>
      <c r="O84" s="38" t="s">
        <v>548</v>
      </c>
      <c r="P84" s="7" t="s">
        <v>225</v>
      </c>
      <c r="Q84" s="6" t="s">
        <v>277</v>
      </c>
      <c r="R84" s="40">
        <v>2</v>
      </c>
      <c r="S84" s="41">
        <v>24780.36</v>
      </c>
      <c r="T84" s="42">
        <f t="shared" si="1"/>
        <v>49560.72</v>
      </c>
      <c r="U84" s="183">
        <f t="shared" si="0"/>
        <v>55508.006400000006</v>
      </c>
      <c r="V84" s="6"/>
      <c r="W84" s="6">
        <v>2015</v>
      </c>
      <c r="X84" s="7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</row>
    <row r="85" spans="1:38" s="9" customFormat="1" ht="63" x14ac:dyDescent="0.25">
      <c r="A85" s="58" t="s">
        <v>438</v>
      </c>
      <c r="B85" s="10" t="s">
        <v>532</v>
      </c>
      <c r="C85" s="10" t="s">
        <v>352</v>
      </c>
      <c r="D85" s="33" t="s">
        <v>336</v>
      </c>
      <c r="E85" s="10" t="s">
        <v>353</v>
      </c>
      <c r="F85" s="10" t="s">
        <v>348</v>
      </c>
      <c r="G85" s="10" t="s">
        <v>800</v>
      </c>
      <c r="H85" s="10">
        <v>0</v>
      </c>
      <c r="I85" s="10">
        <v>710000000</v>
      </c>
      <c r="J85" s="10" t="s">
        <v>627</v>
      </c>
      <c r="K85" s="10" t="s">
        <v>474</v>
      </c>
      <c r="L85" s="13" t="s">
        <v>33</v>
      </c>
      <c r="M85" s="10" t="s">
        <v>34</v>
      </c>
      <c r="N85" s="10" t="s">
        <v>545</v>
      </c>
      <c r="O85" s="10" t="s">
        <v>537</v>
      </c>
      <c r="P85" s="8" t="s">
        <v>225</v>
      </c>
      <c r="Q85" s="10" t="s">
        <v>277</v>
      </c>
      <c r="R85" s="21">
        <v>2</v>
      </c>
      <c r="S85" s="22">
        <v>22983.91</v>
      </c>
      <c r="T85" s="22"/>
      <c r="U85" s="184">
        <f t="shared" si="0"/>
        <v>0</v>
      </c>
      <c r="V85" s="10"/>
      <c r="W85" s="10">
        <v>2015</v>
      </c>
      <c r="X85" s="8" t="s">
        <v>799</v>
      </c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s="44" customFormat="1" ht="63" x14ac:dyDescent="0.25">
      <c r="A86" s="58" t="s">
        <v>580</v>
      </c>
      <c r="B86" s="6" t="s">
        <v>532</v>
      </c>
      <c r="C86" s="6" t="s">
        <v>352</v>
      </c>
      <c r="D86" s="33" t="s">
        <v>336</v>
      </c>
      <c r="E86" s="6" t="s">
        <v>353</v>
      </c>
      <c r="F86" s="6" t="s">
        <v>348</v>
      </c>
      <c r="G86" s="6" t="s">
        <v>800</v>
      </c>
      <c r="H86" s="6">
        <v>0</v>
      </c>
      <c r="I86" s="6">
        <v>710000000</v>
      </c>
      <c r="J86" s="38" t="s">
        <v>507</v>
      </c>
      <c r="K86" s="38" t="s">
        <v>628</v>
      </c>
      <c r="L86" s="28" t="s">
        <v>33</v>
      </c>
      <c r="M86" s="6" t="s">
        <v>34</v>
      </c>
      <c r="N86" s="38" t="s">
        <v>578</v>
      </c>
      <c r="O86" s="38" t="s">
        <v>548</v>
      </c>
      <c r="P86" s="7" t="s">
        <v>225</v>
      </c>
      <c r="Q86" s="6" t="s">
        <v>277</v>
      </c>
      <c r="R86" s="40">
        <v>2</v>
      </c>
      <c r="S86" s="41">
        <v>27002.68</v>
      </c>
      <c r="T86" s="42">
        <f t="shared" si="1"/>
        <v>54005.36</v>
      </c>
      <c r="U86" s="183">
        <f t="shared" si="0"/>
        <v>60486.003200000006</v>
      </c>
      <c r="V86" s="6"/>
      <c r="W86" s="6">
        <v>2015</v>
      </c>
      <c r="X86" s="7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</row>
    <row r="87" spans="1:38" s="9" customFormat="1" ht="63" x14ac:dyDescent="0.25">
      <c r="A87" s="58" t="s">
        <v>439</v>
      </c>
      <c r="B87" s="10" t="s">
        <v>532</v>
      </c>
      <c r="C87" s="10" t="s">
        <v>352</v>
      </c>
      <c r="D87" s="33" t="s">
        <v>336</v>
      </c>
      <c r="E87" s="10" t="s">
        <v>353</v>
      </c>
      <c r="F87" s="10" t="s">
        <v>348</v>
      </c>
      <c r="G87" s="10" t="s">
        <v>800</v>
      </c>
      <c r="H87" s="10">
        <v>0</v>
      </c>
      <c r="I87" s="10">
        <v>710000000</v>
      </c>
      <c r="J87" s="10" t="s">
        <v>627</v>
      </c>
      <c r="K87" s="10" t="s">
        <v>474</v>
      </c>
      <c r="L87" s="13" t="s">
        <v>33</v>
      </c>
      <c r="M87" s="10" t="s">
        <v>34</v>
      </c>
      <c r="N87" s="10" t="s">
        <v>545</v>
      </c>
      <c r="O87" s="10" t="s">
        <v>537</v>
      </c>
      <c r="P87" s="8" t="s">
        <v>225</v>
      </c>
      <c r="Q87" s="10" t="s">
        <v>277</v>
      </c>
      <c r="R87" s="21">
        <v>4</v>
      </c>
      <c r="S87" s="22">
        <v>22983.91</v>
      </c>
      <c r="T87" s="22"/>
      <c r="U87" s="184">
        <f t="shared" si="0"/>
        <v>0</v>
      </c>
      <c r="V87" s="10"/>
      <c r="W87" s="10">
        <v>2015</v>
      </c>
      <c r="X87" s="8" t="s">
        <v>799</v>
      </c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s="44" customFormat="1" ht="63" x14ac:dyDescent="0.25">
      <c r="A88" s="58" t="s">
        <v>581</v>
      </c>
      <c r="B88" s="6" t="s">
        <v>532</v>
      </c>
      <c r="C88" s="6" t="s">
        <v>352</v>
      </c>
      <c r="D88" s="33" t="s">
        <v>336</v>
      </c>
      <c r="E88" s="6" t="s">
        <v>353</v>
      </c>
      <c r="F88" s="6" t="s">
        <v>348</v>
      </c>
      <c r="G88" s="6" t="s">
        <v>800</v>
      </c>
      <c r="H88" s="6">
        <v>0</v>
      </c>
      <c r="I88" s="6">
        <v>710000000</v>
      </c>
      <c r="J88" s="38" t="s">
        <v>507</v>
      </c>
      <c r="K88" s="38" t="s">
        <v>628</v>
      </c>
      <c r="L88" s="28" t="s">
        <v>33</v>
      </c>
      <c r="M88" s="6" t="s">
        <v>34</v>
      </c>
      <c r="N88" s="38" t="s">
        <v>578</v>
      </c>
      <c r="O88" s="38" t="s">
        <v>548</v>
      </c>
      <c r="P88" s="7" t="s">
        <v>225</v>
      </c>
      <c r="Q88" s="6" t="s">
        <v>277</v>
      </c>
      <c r="R88" s="40">
        <v>4</v>
      </c>
      <c r="S88" s="41">
        <v>27002.68</v>
      </c>
      <c r="T88" s="42">
        <f t="shared" si="1"/>
        <v>108010.72</v>
      </c>
      <c r="U88" s="183">
        <f t="shared" si="0"/>
        <v>120972.00640000001</v>
      </c>
      <c r="V88" s="6"/>
      <c r="W88" s="6">
        <v>2015</v>
      </c>
      <c r="X88" s="7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</row>
    <row r="89" spans="1:38" s="9" customFormat="1" ht="63" x14ac:dyDescent="0.25">
      <c r="A89" s="58" t="s">
        <v>440</v>
      </c>
      <c r="B89" s="10" t="s">
        <v>532</v>
      </c>
      <c r="C89" s="10" t="s">
        <v>352</v>
      </c>
      <c r="D89" s="33" t="s">
        <v>336</v>
      </c>
      <c r="E89" s="10" t="s">
        <v>353</v>
      </c>
      <c r="F89" s="10" t="s">
        <v>348</v>
      </c>
      <c r="G89" s="10" t="s">
        <v>800</v>
      </c>
      <c r="H89" s="10">
        <v>0</v>
      </c>
      <c r="I89" s="10">
        <v>710000000</v>
      </c>
      <c r="J89" s="10" t="s">
        <v>627</v>
      </c>
      <c r="K89" s="10" t="s">
        <v>474</v>
      </c>
      <c r="L89" s="13" t="s">
        <v>33</v>
      </c>
      <c r="M89" s="10" t="s">
        <v>34</v>
      </c>
      <c r="N89" s="10" t="s">
        <v>545</v>
      </c>
      <c r="O89" s="10" t="s">
        <v>537</v>
      </c>
      <c r="P89" s="8" t="s">
        <v>225</v>
      </c>
      <c r="Q89" s="10" t="s">
        <v>277</v>
      </c>
      <c r="R89" s="21">
        <v>4</v>
      </c>
      <c r="S89" s="22">
        <v>22983.91</v>
      </c>
      <c r="T89" s="22"/>
      <c r="U89" s="184">
        <f t="shared" si="0"/>
        <v>0</v>
      </c>
      <c r="V89" s="10"/>
      <c r="W89" s="10">
        <v>2015</v>
      </c>
      <c r="X89" s="8" t="s">
        <v>799</v>
      </c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s="44" customFormat="1" ht="63" x14ac:dyDescent="0.25">
      <c r="A90" s="58" t="s">
        <v>582</v>
      </c>
      <c r="B90" s="6" t="s">
        <v>532</v>
      </c>
      <c r="C90" s="6" t="s">
        <v>352</v>
      </c>
      <c r="D90" s="33" t="s">
        <v>336</v>
      </c>
      <c r="E90" s="6" t="s">
        <v>353</v>
      </c>
      <c r="F90" s="6" t="s">
        <v>348</v>
      </c>
      <c r="G90" s="6" t="s">
        <v>800</v>
      </c>
      <c r="H90" s="6">
        <v>0</v>
      </c>
      <c r="I90" s="6">
        <v>710000000</v>
      </c>
      <c r="J90" s="38" t="s">
        <v>507</v>
      </c>
      <c r="K90" s="38" t="s">
        <v>628</v>
      </c>
      <c r="L90" s="28" t="s">
        <v>33</v>
      </c>
      <c r="M90" s="6" t="s">
        <v>34</v>
      </c>
      <c r="N90" s="38" t="s">
        <v>578</v>
      </c>
      <c r="O90" s="38" t="s">
        <v>548</v>
      </c>
      <c r="P90" s="7" t="s">
        <v>225</v>
      </c>
      <c r="Q90" s="6" t="s">
        <v>277</v>
      </c>
      <c r="R90" s="40">
        <v>4</v>
      </c>
      <c r="S90" s="41">
        <v>27002.68</v>
      </c>
      <c r="T90" s="42">
        <f t="shared" si="1"/>
        <v>108010.72</v>
      </c>
      <c r="U90" s="183">
        <f t="shared" si="0"/>
        <v>120972.00640000001</v>
      </c>
      <c r="V90" s="6"/>
      <c r="W90" s="6">
        <v>2015</v>
      </c>
      <c r="X90" s="7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</row>
    <row r="91" spans="1:38" s="9" customFormat="1" ht="63" x14ac:dyDescent="0.25">
      <c r="A91" s="58" t="s">
        <v>441</v>
      </c>
      <c r="B91" s="10" t="s">
        <v>532</v>
      </c>
      <c r="C91" s="10" t="s">
        <v>317</v>
      </c>
      <c r="D91" s="33" t="s">
        <v>354</v>
      </c>
      <c r="E91" s="10" t="s">
        <v>355</v>
      </c>
      <c r="F91" s="10" t="s">
        <v>348</v>
      </c>
      <c r="G91" s="10" t="s">
        <v>800</v>
      </c>
      <c r="H91" s="10">
        <v>0</v>
      </c>
      <c r="I91" s="10">
        <v>710000000</v>
      </c>
      <c r="J91" s="10" t="s">
        <v>627</v>
      </c>
      <c r="K91" s="10" t="s">
        <v>474</v>
      </c>
      <c r="L91" s="13" t="s">
        <v>33</v>
      </c>
      <c r="M91" s="10" t="s">
        <v>34</v>
      </c>
      <c r="N91" s="10" t="s">
        <v>545</v>
      </c>
      <c r="O91" s="10" t="s">
        <v>537</v>
      </c>
      <c r="P91" s="8" t="s">
        <v>225</v>
      </c>
      <c r="Q91" s="10" t="s">
        <v>277</v>
      </c>
      <c r="R91" s="21">
        <v>2</v>
      </c>
      <c r="S91" s="22">
        <v>155053.45000000001</v>
      </c>
      <c r="T91" s="22"/>
      <c r="U91" s="184">
        <f t="shared" si="0"/>
        <v>0</v>
      </c>
      <c r="V91" s="10"/>
      <c r="W91" s="10">
        <v>2015</v>
      </c>
      <c r="X91" s="8" t="s">
        <v>799</v>
      </c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s="44" customFormat="1" ht="63" x14ac:dyDescent="0.25">
      <c r="A92" s="58" t="s">
        <v>583</v>
      </c>
      <c r="B92" s="6" t="s">
        <v>532</v>
      </c>
      <c r="C92" s="6" t="s">
        <v>317</v>
      </c>
      <c r="D92" s="33" t="s">
        <v>354</v>
      </c>
      <c r="E92" s="6" t="s">
        <v>355</v>
      </c>
      <c r="F92" s="6" t="s">
        <v>348</v>
      </c>
      <c r="G92" s="6" t="s">
        <v>800</v>
      </c>
      <c r="H92" s="6">
        <v>0</v>
      </c>
      <c r="I92" s="6">
        <v>710000000</v>
      </c>
      <c r="J92" s="38" t="s">
        <v>507</v>
      </c>
      <c r="K92" s="38" t="s">
        <v>628</v>
      </c>
      <c r="L92" s="28" t="s">
        <v>33</v>
      </c>
      <c r="M92" s="6" t="s">
        <v>34</v>
      </c>
      <c r="N92" s="38" t="s">
        <v>578</v>
      </c>
      <c r="O92" s="38" t="s">
        <v>548</v>
      </c>
      <c r="P92" s="7" t="s">
        <v>225</v>
      </c>
      <c r="Q92" s="6" t="s">
        <v>277</v>
      </c>
      <c r="R92" s="40">
        <v>2</v>
      </c>
      <c r="S92" s="41">
        <v>181970.54</v>
      </c>
      <c r="T92" s="42">
        <f t="shared" si="1"/>
        <v>363941.08</v>
      </c>
      <c r="U92" s="183">
        <f t="shared" si="0"/>
        <v>407614.00960000005</v>
      </c>
      <c r="V92" s="6"/>
      <c r="W92" s="6">
        <v>2015</v>
      </c>
      <c r="X92" s="7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</row>
    <row r="93" spans="1:38" s="9" customFormat="1" ht="63" x14ac:dyDescent="0.25">
      <c r="A93" s="58" t="s">
        <v>442</v>
      </c>
      <c r="B93" s="10" t="s">
        <v>532</v>
      </c>
      <c r="C93" s="10" t="s">
        <v>356</v>
      </c>
      <c r="D93" s="33" t="s">
        <v>357</v>
      </c>
      <c r="E93" s="10" t="s">
        <v>275</v>
      </c>
      <c r="F93" s="10" t="s">
        <v>348</v>
      </c>
      <c r="G93" s="10" t="s">
        <v>800</v>
      </c>
      <c r="H93" s="10">
        <v>0</v>
      </c>
      <c r="I93" s="10">
        <v>710000000</v>
      </c>
      <c r="J93" s="10" t="s">
        <v>627</v>
      </c>
      <c r="K93" s="10" t="s">
        <v>474</v>
      </c>
      <c r="L93" s="13" t="s">
        <v>33</v>
      </c>
      <c r="M93" s="10" t="s">
        <v>34</v>
      </c>
      <c r="N93" s="10" t="s">
        <v>545</v>
      </c>
      <c r="O93" s="10" t="s">
        <v>537</v>
      </c>
      <c r="P93" s="8" t="s">
        <v>225</v>
      </c>
      <c r="Q93" s="10" t="s">
        <v>277</v>
      </c>
      <c r="R93" s="21">
        <v>2</v>
      </c>
      <c r="S93" s="22">
        <v>62453.09</v>
      </c>
      <c r="T93" s="22"/>
      <c r="U93" s="184">
        <f t="shared" si="0"/>
        <v>0</v>
      </c>
      <c r="V93" s="10"/>
      <c r="W93" s="10">
        <v>2015</v>
      </c>
      <c r="X93" s="8" t="s">
        <v>799</v>
      </c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s="44" customFormat="1" ht="63" x14ac:dyDescent="0.25">
      <c r="A94" s="58" t="s">
        <v>584</v>
      </c>
      <c r="B94" s="6" t="s">
        <v>532</v>
      </c>
      <c r="C94" s="6" t="s">
        <v>356</v>
      </c>
      <c r="D94" s="33" t="s">
        <v>357</v>
      </c>
      <c r="E94" s="6" t="s">
        <v>275</v>
      </c>
      <c r="F94" s="6" t="s">
        <v>348</v>
      </c>
      <c r="G94" s="6" t="s">
        <v>800</v>
      </c>
      <c r="H94" s="6">
        <v>0</v>
      </c>
      <c r="I94" s="6">
        <v>710000000</v>
      </c>
      <c r="J94" s="38" t="s">
        <v>507</v>
      </c>
      <c r="K94" s="38" t="s">
        <v>628</v>
      </c>
      <c r="L94" s="28" t="s">
        <v>33</v>
      </c>
      <c r="M94" s="6" t="s">
        <v>34</v>
      </c>
      <c r="N94" s="38" t="s">
        <v>578</v>
      </c>
      <c r="O94" s="38" t="s">
        <v>548</v>
      </c>
      <c r="P94" s="7" t="s">
        <v>225</v>
      </c>
      <c r="Q94" s="6" t="s">
        <v>277</v>
      </c>
      <c r="R94" s="40">
        <v>2</v>
      </c>
      <c r="S94" s="41">
        <v>73279.460000000006</v>
      </c>
      <c r="T94" s="42">
        <f t="shared" si="1"/>
        <v>146558.92000000001</v>
      </c>
      <c r="U94" s="183">
        <f t="shared" si="0"/>
        <v>164145.99040000004</v>
      </c>
      <c r="V94" s="6"/>
      <c r="W94" s="6">
        <v>2015</v>
      </c>
      <c r="X94" s="7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</row>
    <row r="95" spans="1:38" s="9" customFormat="1" ht="63" x14ac:dyDescent="0.25">
      <c r="A95" s="58" t="s">
        <v>443</v>
      </c>
      <c r="B95" s="10" t="s">
        <v>532</v>
      </c>
      <c r="C95" s="10" t="s">
        <v>358</v>
      </c>
      <c r="D95" s="33" t="s">
        <v>282</v>
      </c>
      <c r="E95" s="10" t="s">
        <v>353</v>
      </c>
      <c r="F95" s="10" t="s">
        <v>348</v>
      </c>
      <c r="G95" s="10" t="s">
        <v>800</v>
      </c>
      <c r="H95" s="10">
        <v>0</v>
      </c>
      <c r="I95" s="10">
        <v>710000000</v>
      </c>
      <c r="J95" s="10" t="s">
        <v>627</v>
      </c>
      <c r="K95" s="10" t="s">
        <v>474</v>
      </c>
      <c r="L95" s="13" t="s">
        <v>33</v>
      </c>
      <c r="M95" s="10" t="s">
        <v>34</v>
      </c>
      <c r="N95" s="10" t="s">
        <v>545</v>
      </c>
      <c r="O95" s="10" t="s">
        <v>537</v>
      </c>
      <c r="P95" s="8" t="s">
        <v>225</v>
      </c>
      <c r="Q95" s="10" t="s">
        <v>277</v>
      </c>
      <c r="R95" s="21">
        <v>2</v>
      </c>
      <c r="S95" s="22">
        <v>62453.09</v>
      </c>
      <c r="T95" s="22"/>
      <c r="U95" s="184">
        <f t="shared" si="0"/>
        <v>0</v>
      </c>
      <c r="V95" s="10"/>
      <c r="W95" s="10">
        <v>2015</v>
      </c>
      <c r="X95" s="8" t="s">
        <v>799</v>
      </c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s="44" customFormat="1" ht="63" x14ac:dyDescent="0.25">
      <c r="A96" s="58" t="s">
        <v>585</v>
      </c>
      <c r="B96" s="6" t="s">
        <v>532</v>
      </c>
      <c r="C96" s="6" t="s">
        <v>358</v>
      </c>
      <c r="D96" s="33" t="s">
        <v>282</v>
      </c>
      <c r="E96" s="6" t="s">
        <v>353</v>
      </c>
      <c r="F96" s="6" t="s">
        <v>348</v>
      </c>
      <c r="G96" s="6" t="s">
        <v>800</v>
      </c>
      <c r="H96" s="6">
        <v>0</v>
      </c>
      <c r="I96" s="6">
        <v>710000000</v>
      </c>
      <c r="J96" s="38" t="s">
        <v>507</v>
      </c>
      <c r="K96" s="38" t="s">
        <v>628</v>
      </c>
      <c r="L96" s="28" t="s">
        <v>33</v>
      </c>
      <c r="M96" s="6" t="s">
        <v>34</v>
      </c>
      <c r="N96" s="38" t="s">
        <v>578</v>
      </c>
      <c r="O96" s="38" t="s">
        <v>548</v>
      </c>
      <c r="P96" s="7" t="s">
        <v>225</v>
      </c>
      <c r="Q96" s="6" t="s">
        <v>277</v>
      </c>
      <c r="R96" s="40">
        <v>2</v>
      </c>
      <c r="S96" s="41">
        <v>73279.460000000006</v>
      </c>
      <c r="T96" s="42">
        <f t="shared" si="1"/>
        <v>146558.92000000001</v>
      </c>
      <c r="U96" s="183">
        <f t="shared" si="0"/>
        <v>164145.99040000004</v>
      </c>
      <c r="V96" s="6"/>
      <c r="W96" s="6">
        <v>2015</v>
      </c>
      <c r="X96" s="7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</row>
    <row r="97" spans="1:38" s="9" customFormat="1" ht="63" x14ac:dyDescent="0.25">
      <c r="A97" s="58" t="s">
        <v>444</v>
      </c>
      <c r="B97" s="10" t="s">
        <v>532</v>
      </c>
      <c r="C97" s="10" t="s">
        <v>359</v>
      </c>
      <c r="D97" s="33" t="s">
        <v>360</v>
      </c>
      <c r="E97" s="10" t="s">
        <v>361</v>
      </c>
      <c r="F97" s="10" t="s">
        <v>348</v>
      </c>
      <c r="G97" s="10" t="s">
        <v>800</v>
      </c>
      <c r="H97" s="10">
        <v>0</v>
      </c>
      <c r="I97" s="10">
        <v>710000000</v>
      </c>
      <c r="J97" s="10" t="s">
        <v>627</v>
      </c>
      <c r="K97" s="10" t="s">
        <v>474</v>
      </c>
      <c r="L97" s="13" t="s">
        <v>33</v>
      </c>
      <c r="M97" s="10" t="s">
        <v>34</v>
      </c>
      <c r="N97" s="10" t="s">
        <v>545</v>
      </c>
      <c r="O97" s="10" t="s">
        <v>537</v>
      </c>
      <c r="P97" s="8" t="s">
        <v>225</v>
      </c>
      <c r="Q97" s="10" t="s">
        <v>277</v>
      </c>
      <c r="R97" s="21">
        <v>6</v>
      </c>
      <c r="S97" s="22">
        <v>27640.45</v>
      </c>
      <c r="T97" s="22"/>
      <c r="U97" s="184">
        <f t="shared" si="0"/>
        <v>0</v>
      </c>
      <c r="V97" s="10"/>
      <c r="W97" s="10">
        <v>2015</v>
      </c>
      <c r="X97" s="8" t="s">
        <v>799</v>
      </c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s="44" customFormat="1" ht="63" x14ac:dyDescent="0.25">
      <c r="A98" s="58" t="s">
        <v>586</v>
      </c>
      <c r="B98" s="6" t="s">
        <v>532</v>
      </c>
      <c r="C98" s="6" t="s">
        <v>359</v>
      </c>
      <c r="D98" s="33" t="s">
        <v>360</v>
      </c>
      <c r="E98" s="6" t="s">
        <v>361</v>
      </c>
      <c r="F98" s="6" t="s">
        <v>348</v>
      </c>
      <c r="G98" s="6" t="s">
        <v>800</v>
      </c>
      <c r="H98" s="6">
        <v>0</v>
      </c>
      <c r="I98" s="6">
        <v>710000000</v>
      </c>
      <c r="J98" s="38" t="s">
        <v>507</v>
      </c>
      <c r="K98" s="38" t="s">
        <v>628</v>
      </c>
      <c r="L98" s="28" t="s">
        <v>33</v>
      </c>
      <c r="M98" s="6" t="s">
        <v>34</v>
      </c>
      <c r="N98" s="38" t="s">
        <v>578</v>
      </c>
      <c r="O98" s="38" t="s">
        <v>548</v>
      </c>
      <c r="P98" s="7" t="s">
        <v>225</v>
      </c>
      <c r="Q98" s="6" t="s">
        <v>277</v>
      </c>
      <c r="R98" s="40">
        <v>6</v>
      </c>
      <c r="S98" s="41">
        <v>32438.39</v>
      </c>
      <c r="T98" s="42">
        <f t="shared" si="1"/>
        <v>194630.34</v>
      </c>
      <c r="U98" s="183">
        <f t="shared" si="0"/>
        <v>217985.98080000002</v>
      </c>
      <c r="V98" s="6"/>
      <c r="W98" s="6">
        <v>2015</v>
      </c>
      <c r="X98" s="7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</row>
    <row r="99" spans="1:38" s="9" customFormat="1" ht="63" x14ac:dyDescent="0.25">
      <c r="A99" s="58" t="s">
        <v>445</v>
      </c>
      <c r="B99" s="10" t="s">
        <v>532</v>
      </c>
      <c r="C99" s="10" t="s">
        <v>349</v>
      </c>
      <c r="D99" s="33" t="s">
        <v>350</v>
      </c>
      <c r="E99" s="10" t="s">
        <v>351</v>
      </c>
      <c r="F99" s="10" t="s">
        <v>348</v>
      </c>
      <c r="G99" s="10" t="s">
        <v>800</v>
      </c>
      <c r="H99" s="10">
        <v>0</v>
      </c>
      <c r="I99" s="10">
        <v>710000000</v>
      </c>
      <c r="J99" s="10" t="s">
        <v>627</v>
      </c>
      <c r="K99" s="10" t="s">
        <v>474</v>
      </c>
      <c r="L99" s="13" t="s">
        <v>33</v>
      </c>
      <c r="M99" s="10" t="s">
        <v>34</v>
      </c>
      <c r="N99" s="10" t="s">
        <v>545</v>
      </c>
      <c r="O99" s="10" t="s">
        <v>537</v>
      </c>
      <c r="P99" s="8" t="s">
        <v>225</v>
      </c>
      <c r="Q99" s="10" t="s">
        <v>277</v>
      </c>
      <c r="R99" s="21">
        <v>2</v>
      </c>
      <c r="S99" s="22">
        <v>35357.14</v>
      </c>
      <c r="T99" s="22"/>
      <c r="U99" s="184">
        <f t="shared" si="0"/>
        <v>0</v>
      </c>
      <c r="V99" s="10"/>
      <c r="W99" s="10">
        <v>2015</v>
      </c>
      <c r="X99" s="8" t="s">
        <v>799</v>
      </c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s="44" customFormat="1" ht="63" x14ac:dyDescent="0.25">
      <c r="A100" s="58" t="s">
        <v>587</v>
      </c>
      <c r="B100" s="6" t="s">
        <v>532</v>
      </c>
      <c r="C100" s="6" t="s">
        <v>349</v>
      </c>
      <c r="D100" s="33" t="s">
        <v>350</v>
      </c>
      <c r="E100" s="6" t="s">
        <v>351</v>
      </c>
      <c r="F100" s="6" t="s">
        <v>348</v>
      </c>
      <c r="G100" s="6" t="s">
        <v>800</v>
      </c>
      <c r="H100" s="6">
        <v>0</v>
      </c>
      <c r="I100" s="6">
        <v>710000000</v>
      </c>
      <c r="J100" s="38" t="s">
        <v>507</v>
      </c>
      <c r="K100" s="38" t="s">
        <v>628</v>
      </c>
      <c r="L100" s="28" t="s">
        <v>33</v>
      </c>
      <c r="M100" s="6" t="s">
        <v>34</v>
      </c>
      <c r="N100" s="38" t="s">
        <v>578</v>
      </c>
      <c r="O100" s="38" t="s">
        <v>548</v>
      </c>
      <c r="P100" s="7" t="s">
        <v>225</v>
      </c>
      <c r="Q100" s="6" t="s">
        <v>277</v>
      </c>
      <c r="R100" s="40">
        <v>2</v>
      </c>
      <c r="S100" s="41">
        <v>41487.5</v>
      </c>
      <c r="T100" s="42">
        <f t="shared" si="1"/>
        <v>82975</v>
      </c>
      <c r="U100" s="183">
        <f t="shared" si="0"/>
        <v>92932.000000000015</v>
      </c>
      <c r="V100" s="6"/>
      <c r="W100" s="6">
        <v>2015</v>
      </c>
      <c r="X100" s="7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</row>
    <row r="101" spans="1:38" s="9" customFormat="1" ht="63" x14ac:dyDescent="0.25">
      <c r="A101" s="58" t="s">
        <v>446</v>
      </c>
      <c r="B101" s="10" t="s">
        <v>532</v>
      </c>
      <c r="C101" s="10" t="s">
        <v>278</v>
      </c>
      <c r="D101" s="33" t="s">
        <v>279</v>
      </c>
      <c r="E101" s="10" t="s">
        <v>275</v>
      </c>
      <c r="F101" s="10" t="s">
        <v>348</v>
      </c>
      <c r="G101" s="10" t="s">
        <v>800</v>
      </c>
      <c r="H101" s="10">
        <v>0</v>
      </c>
      <c r="I101" s="10">
        <v>710000000</v>
      </c>
      <c r="J101" s="10" t="s">
        <v>627</v>
      </c>
      <c r="K101" s="10" t="s">
        <v>474</v>
      </c>
      <c r="L101" s="13" t="s">
        <v>33</v>
      </c>
      <c r="M101" s="10" t="s">
        <v>34</v>
      </c>
      <c r="N101" s="10" t="s">
        <v>545</v>
      </c>
      <c r="O101" s="10" t="s">
        <v>537</v>
      </c>
      <c r="P101" s="8" t="s">
        <v>225</v>
      </c>
      <c r="Q101" s="10" t="s">
        <v>277</v>
      </c>
      <c r="R101" s="21">
        <v>6</v>
      </c>
      <c r="S101" s="22">
        <v>1340.04</v>
      </c>
      <c r="T101" s="22"/>
      <c r="U101" s="184">
        <f t="shared" si="0"/>
        <v>0</v>
      </c>
      <c r="V101" s="10"/>
      <c r="W101" s="10">
        <v>2015</v>
      </c>
      <c r="X101" s="8" t="s">
        <v>799</v>
      </c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s="44" customFormat="1" ht="63" x14ac:dyDescent="0.25">
      <c r="A102" s="58" t="s">
        <v>588</v>
      </c>
      <c r="B102" s="6" t="s">
        <v>532</v>
      </c>
      <c r="C102" s="6" t="s">
        <v>278</v>
      </c>
      <c r="D102" s="33" t="s">
        <v>279</v>
      </c>
      <c r="E102" s="6" t="s">
        <v>275</v>
      </c>
      <c r="F102" s="6" t="s">
        <v>348</v>
      </c>
      <c r="G102" s="6" t="s">
        <v>800</v>
      </c>
      <c r="H102" s="6">
        <v>0</v>
      </c>
      <c r="I102" s="6">
        <v>710000000</v>
      </c>
      <c r="J102" s="38" t="s">
        <v>507</v>
      </c>
      <c r="K102" s="38" t="s">
        <v>628</v>
      </c>
      <c r="L102" s="28" t="s">
        <v>33</v>
      </c>
      <c r="M102" s="6" t="s">
        <v>34</v>
      </c>
      <c r="N102" s="38" t="s">
        <v>578</v>
      </c>
      <c r="O102" s="38" t="s">
        <v>548</v>
      </c>
      <c r="P102" s="7" t="s">
        <v>225</v>
      </c>
      <c r="Q102" s="6" t="s">
        <v>277</v>
      </c>
      <c r="R102" s="40">
        <v>6</v>
      </c>
      <c r="S102" s="41">
        <v>1570.54</v>
      </c>
      <c r="T102" s="42">
        <f t="shared" si="1"/>
        <v>9423.24</v>
      </c>
      <c r="U102" s="183">
        <f t="shared" si="0"/>
        <v>10554.0288</v>
      </c>
      <c r="V102" s="6"/>
      <c r="W102" s="6">
        <v>2015</v>
      </c>
      <c r="X102" s="7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</row>
    <row r="103" spans="1:38" s="9" customFormat="1" ht="63" x14ac:dyDescent="0.25">
      <c r="A103" s="58" t="s">
        <v>447</v>
      </c>
      <c r="B103" s="10" t="s">
        <v>532</v>
      </c>
      <c r="C103" s="10" t="s">
        <v>317</v>
      </c>
      <c r="D103" s="33" t="s">
        <v>318</v>
      </c>
      <c r="E103" s="10" t="s">
        <v>275</v>
      </c>
      <c r="F103" s="10" t="s">
        <v>348</v>
      </c>
      <c r="G103" s="10" t="s">
        <v>800</v>
      </c>
      <c r="H103" s="10">
        <v>0</v>
      </c>
      <c r="I103" s="10">
        <v>710000000</v>
      </c>
      <c r="J103" s="10" t="s">
        <v>627</v>
      </c>
      <c r="K103" s="10" t="s">
        <v>474</v>
      </c>
      <c r="L103" s="13" t="s">
        <v>33</v>
      </c>
      <c r="M103" s="10" t="s">
        <v>34</v>
      </c>
      <c r="N103" s="10" t="s">
        <v>545</v>
      </c>
      <c r="O103" s="10" t="s">
        <v>537</v>
      </c>
      <c r="P103" s="8" t="s">
        <v>225</v>
      </c>
      <c r="Q103" s="10" t="s">
        <v>277</v>
      </c>
      <c r="R103" s="21">
        <v>2</v>
      </c>
      <c r="S103" s="22">
        <v>176750.36</v>
      </c>
      <c r="T103" s="22"/>
      <c r="U103" s="184">
        <f t="shared" si="0"/>
        <v>0</v>
      </c>
      <c r="V103" s="10"/>
      <c r="W103" s="10">
        <v>2015</v>
      </c>
      <c r="X103" s="8" t="s">
        <v>801</v>
      </c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s="44" customFormat="1" ht="63" x14ac:dyDescent="0.25">
      <c r="A104" s="58" t="s">
        <v>589</v>
      </c>
      <c r="B104" s="6" t="s">
        <v>532</v>
      </c>
      <c r="C104" s="6" t="s">
        <v>317</v>
      </c>
      <c r="D104" s="33" t="s">
        <v>318</v>
      </c>
      <c r="E104" s="6" t="s">
        <v>275</v>
      </c>
      <c r="F104" s="6" t="s">
        <v>348</v>
      </c>
      <c r="G104" s="6" t="s">
        <v>800</v>
      </c>
      <c r="H104" s="6">
        <v>0</v>
      </c>
      <c r="I104" s="6">
        <v>710000000</v>
      </c>
      <c r="J104" s="38" t="s">
        <v>507</v>
      </c>
      <c r="K104" s="38" t="s">
        <v>628</v>
      </c>
      <c r="L104" s="28" t="s">
        <v>33</v>
      </c>
      <c r="M104" s="6" t="s">
        <v>34</v>
      </c>
      <c r="N104" s="38" t="s">
        <v>578</v>
      </c>
      <c r="O104" s="38" t="s">
        <v>548</v>
      </c>
      <c r="P104" s="7" t="s">
        <v>225</v>
      </c>
      <c r="Q104" s="6" t="s">
        <v>277</v>
      </c>
      <c r="R104" s="45">
        <v>4</v>
      </c>
      <c r="S104" s="41">
        <v>133165.18</v>
      </c>
      <c r="T104" s="42">
        <f t="shared" si="1"/>
        <v>532660.72</v>
      </c>
      <c r="U104" s="183">
        <f t="shared" si="0"/>
        <v>596580.00640000007</v>
      </c>
      <c r="V104" s="6"/>
      <c r="W104" s="6">
        <v>2015</v>
      </c>
      <c r="X104" s="7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</row>
    <row r="105" spans="1:38" s="9" customFormat="1" ht="63" x14ac:dyDescent="0.25">
      <c r="A105" s="58" t="s">
        <v>448</v>
      </c>
      <c r="B105" s="10" t="s">
        <v>532</v>
      </c>
      <c r="C105" s="10" t="s">
        <v>335</v>
      </c>
      <c r="D105" s="33" t="s">
        <v>336</v>
      </c>
      <c r="E105" s="10" t="s">
        <v>275</v>
      </c>
      <c r="F105" s="10" t="s">
        <v>348</v>
      </c>
      <c r="G105" s="10" t="s">
        <v>800</v>
      </c>
      <c r="H105" s="10">
        <v>0</v>
      </c>
      <c r="I105" s="10">
        <v>710000000</v>
      </c>
      <c r="J105" s="10" t="s">
        <v>627</v>
      </c>
      <c r="K105" s="10" t="s">
        <v>474</v>
      </c>
      <c r="L105" s="13" t="s">
        <v>33</v>
      </c>
      <c r="M105" s="10" t="s">
        <v>34</v>
      </c>
      <c r="N105" s="10" t="s">
        <v>545</v>
      </c>
      <c r="O105" s="10" t="s">
        <v>537</v>
      </c>
      <c r="P105" s="8" t="s">
        <v>225</v>
      </c>
      <c r="Q105" s="10" t="s">
        <v>277</v>
      </c>
      <c r="R105" s="21">
        <v>20</v>
      </c>
      <c r="S105" s="22">
        <v>29215.61</v>
      </c>
      <c r="T105" s="22"/>
      <c r="U105" s="184">
        <f t="shared" si="0"/>
        <v>0</v>
      </c>
      <c r="V105" s="10"/>
      <c r="W105" s="10">
        <v>2015</v>
      </c>
      <c r="X105" s="8" t="s">
        <v>799</v>
      </c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s="44" customFormat="1" ht="63" x14ac:dyDescent="0.25">
      <c r="A106" s="58" t="s">
        <v>591</v>
      </c>
      <c r="B106" s="6" t="s">
        <v>532</v>
      </c>
      <c r="C106" s="6" t="s">
        <v>335</v>
      </c>
      <c r="D106" s="33" t="s">
        <v>336</v>
      </c>
      <c r="E106" s="6" t="s">
        <v>275</v>
      </c>
      <c r="F106" s="6" t="s">
        <v>348</v>
      </c>
      <c r="G106" s="6" t="s">
        <v>800</v>
      </c>
      <c r="H106" s="6">
        <v>0</v>
      </c>
      <c r="I106" s="6">
        <v>710000000</v>
      </c>
      <c r="J106" s="38" t="s">
        <v>507</v>
      </c>
      <c r="K106" s="38" t="s">
        <v>628</v>
      </c>
      <c r="L106" s="28" t="s">
        <v>33</v>
      </c>
      <c r="M106" s="6" t="s">
        <v>34</v>
      </c>
      <c r="N106" s="38" t="s">
        <v>578</v>
      </c>
      <c r="O106" s="38" t="s">
        <v>548</v>
      </c>
      <c r="P106" s="7" t="s">
        <v>225</v>
      </c>
      <c r="Q106" s="6" t="s">
        <v>277</v>
      </c>
      <c r="R106" s="40">
        <v>20</v>
      </c>
      <c r="S106" s="41">
        <v>34282.14</v>
      </c>
      <c r="T106" s="42">
        <f t="shared" si="1"/>
        <v>685642.8</v>
      </c>
      <c r="U106" s="183">
        <f t="shared" si="0"/>
        <v>767919.9360000001</v>
      </c>
      <c r="V106" s="6"/>
      <c r="W106" s="6">
        <v>2015</v>
      </c>
      <c r="X106" s="7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</row>
    <row r="107" spans="1:38" s="9" customFormat="1" ht="63" x14ac:dyDescent="0.25">
      <c r="A107" s="58" t="s">
        <v>449</v>
      </c>
      <c r="B107" s="10" t="s">
        <v>532</v>
      </c>
      <c r="C107" s="10" t="s">
        <v>335</v>
      </c>
      <c r="D107" s="33" t="s">
        <v>336</v>
      </c>
      <c r="E107" s="10" t="s">
        <v>275</v>
      </c>
      <c r="F107" s="10" t="s">
        <v>348</v>
      </c>
      <c r="G107" s="10" t="s">
        <v>800</v>
      </c>
      <c r="H107" s="10">
        <v>0</v>
      </c>
      <c r="I107" s="10">
        <v>710000000</v>
      </c>
      <c r="J107" s="10" t="s">
        <v>627</v>
      </c>
      <c r="K107" s="10" t="s">
        <v>474</v>
      </c>
      <c r="L107" s="13" t="s">
        <v>33</v>
      </c>
      <c r="M107" s="10" t="s">
        <v>34</v>
      </c>
      <c r="N107" s="10" t="s">
        <v>545</v>
      </c>
      <c r="O107" s="10" t="s">
        <v>537</v>
      </c>
      <c r="P107" s="8" t="s">
        <v>225</v>
      </c>
      <c r="Q107" s="10" t="s">
        <v>277</v>
      </c>
      <c r="R107" s="21">
        <v>6</v>
      </c>
      <c r="S107" s="22">
        <v>52468.23</v>
      </c>
      <c r="T107" s="22"/>
      <c r="U107" s="184">
        <f t="shared" si="0"/>
        <v>0</v>
      </c>
      <c r="V107" s="10"/>
      <c r="W107" s="10">
        <v>2015</v>
      </c>
      <c r="X107" s="8" t="s">
        <v>799</v>
      </c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s="44" customFormat="1" ht="63" x14ac:dyDescent="0.25">
      <c r="A108" s="58" t="s">
        <v>592</v>
      </c>
      <c r="B108" s="6" t="s">
        <v>532</v>
      </c>
      <c r="C108" s="6" t="s">
        <v>335</v>
      </c>
      <c r="D108" s="33" t="s">
        <v>336</v>
      </c>
      <c r="E108" s="6" t="s">
        <v>275</v>
      </c>
      <c r="F108" s="6" t="s">
        <v>348</v>
      </c>
      <c r="G108" s="6" t="s">
        <v>800</v>
      </c>
      <c r="H108" s="6">
        <v>0</v>
      </c>
      <c r="I108" s="6">
        <v>710000000</v>
      </c>
      <c r="J108" s="38" t="s">
        <v>507</v>
      </c>
      <c r="K108" s="38" t="s">
        <v>628</v>
      </c>
      <c r="L108" s="28" t="s">
        <v>33</v>
      </c>
      <c r="M108" s="6" t="s">
        <v>34</v>
      </c>
      <c r="N108" s="38" t="s">
        <v>578</v>
      </c>
      <c r="O108" s="38" t="s">
        <v>548</v>
      </c>
      <c r="P108" s="7" t="s">
        <v>225</v>
      </c>
      <c r="Q108" s="6" t="s">
        <v>277</v>
      </c>
      <c r="R108" s="40">
        <v>6</v>
      </c>
      <c r="S108" s="41">
        <v>61575</v>
      </c>
      <c r="T108" s="42">
        <f t="shared" si="1"/>
        <v>369450</v>
      </c>
      <c r="U108" s="183">
        <f t="shared" si="0"/>
        <v>413784.00000000006</v>
      </c>
      <c r="V108" s="6"/>
      <c r="W108" s="6">
        <v>2015</v>
      </c>
      <c r="X108" s="7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</row>
    <row r="109" spans="1:38" s="9" customFormat="1" ht="63" x14ac:dyDescent="0.25">
      <c r="A109" s="58" t="s">
        <v>450</v>
      </c>
      <c r="B109" s="10" t="s">
        <v>532</v>
      </c>
      <c r="C109" s="10" t="s">
        <v>362</v>
      </c>
      <c r="D109" s="34" t="s">
        <v>360</v>
      </c>
      <c r="E109" s="10" t="s">
        <v>363</v>
      </c>
      <c r="F109" s="10" t="s">
        <v>348</v>
      </c>
      <c r="G109" s="10" t="s">
        <v>800</v>
      </c>
      <c r="H109" s="10">
        <v>0</v>
      </c>
      <c r="I109" s="10">
        <v>710000000</v>
      </c>
      <c r="J109" s="10" t="s">
        <v>627</v>
      </c>
      <c r="K109" s="10" t="s">
        <v>474</v>
      </c>
      <c r="L109" s="13" t="s">
        <v>33</v>
      </c>
      <c r="M109" s="10" t="s">
        <v>34</v>
      </c>
      <c r="N109" s="10" t="s">
        <v>545</v>
      </c>
      <c r="O109" s="10" t="s">
        <v>537</v>
      </c>
      <c r="P109" s="8" t="s">
        <v>225</v>
      </c>
      <c r="Q109" s="10" t="s">
        <v>277</v>
      </c>
      <c r="R109" s="21">
        <v>6</v>
      </c>
      <c r="S109" s="22">
        <v>9560.57</v>
      </c>
      <c r="T109" s="22"/>
      <c r="U109" s="184">
        <f t="shared" si="0"/>
        <v>0</v>
      </c>
      <c r="V109" s="10"/>
      <c r="W109" s="10">
        <v>2015</v>
      </c>
      <c r="X109" s="8" t="s">
        <v>799</v>
      </c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s="44" customFormat="1" ht="63" x14ac:dyDescent="0.25">
      <c r="A110" s="58" t="s">
        <v>593</v>
      </c>
      <c r="B110" s="6" t="s">
        <v>532</v>
      </c>
      <c r="C110" s="6" t="s">
        <v>362</v>
      </c>
      <c r="D110" s="34" t="s">
        <v>360</v>
      </c>
      <c r="E110" s="6" t="s">
        <v>363</v>
      </c>
      <c r="F110" s="6" t="s">
        <v>348</v>
      </c>
      <c r="G110" s="6" t="s">
        <v>800</v>
      </c>
      <c r="H110" s="6">
        <v>0</v>
      </c>
      <c r="I110" s="6">
        <v>710000000</v>
      </c>
      <c r="J110" s="38" t="s">
        <v>507</v>
      </c>
      <c r="K110" s="38" t="s">
        <v>628</v>
      </c>
      <c r="L110" s="28" t="s">
        <v>33</v>
      </c>
      <c r="M110" s="6" t="s">
        <v>34</v>
      </c>
      <c r="N110" s="38" t="s">
        <v>578</v>
      </c>
      <c r="O110" s="38" t="s">
        <v>548</v>
      </c>
      <c r="P110" s="7" t="s">
        <v>225</v>
      </c>
      <c r="Q110" s="6" t="s">
        <v>277</v>
      </c>
      <c r="R110" s="40">
        <v>6</v>
      </c>
      <c r="S110" s="41">
        <v>11219.64</v>
      </c>
      <c r="T110" s="42">
        <f t="shared" si="1"/>
        <v>67317.84</v>
      </c>
      <c r="U110" s="183">
        <f t="shared" si="0"/>
        <v>75395.980800000005</v>
      </c>
      <c r="V110" s="6"/>
      <c r="W110" s="6">
        <v>2015</v>
      </c>
      <c r="X110" s="7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</row>
    <row r="111" spans="1:38" s="9" customFormat="1" ht="63" x14ac:dyDescent="0.25">
      <c r="A111" s="58" t="s">
        <v>451</v>
      </c>
      <c r="B111" s="10" t="s">
        <v>532</v>
      </c>
      <c r="C111" s="10" t="s">
        <v>278</v>
      </c>
      <c r="D111" s="33" t="s">
        <v>279</v>
      </c>
      <c r="E111" s="10" t="s">
        <v>275</v>
      </c>
      <c r="F111" s="10" t="s">
        <v>348</v>
      </c>
      <c r="G111" s="10" t="s">
        <v>800</v>
      </c>
      <c r="H111" s="10">
        <v>0</v>
      </c>
      <c r="I111" s="10">
        <v>710000000</v>
      </c>
      <c r="J111" s="10" t="s">
        <v>627</v>
      </c>
      <c r="K111" s="10" t="s">
        <v>474</v>
      </c>
      <c r="L111" s="13" t="s">
        <v>33</v>
      </c>
      <c r="M111" s="10" t="s">
        <v>34</v>
      </c>
      <c r="N111" s="10" t="s">
        <v>545</v>
      </c>
      <c r="O111" s="10" t="s">
        <v>537</v>
      </c>
      <c r="P111" s="8" t="s">
        <v>225</v>
      </c>
      <c r="Q111" s="10" t="s">
        <v>277</v>
      </c>
      <c r="R111" s="21">
        <v>2</v>
      </c>
      <c r="S111" s="22">
        <v>1060.71</v>
      </c>
      <c r="T111" s="22"/>
      <c r="U111" s="184">
        <f t="shared" si="0"/>
        <v>0</v>
      </c>
      <c r="V111" s="10"/>
      <c r="W111" s="10">
        <v>2015</v>
      </c>
      <c r="X111" s="8" t="s">
        <v>799</v>
      </c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s="44" customFormat="1" ht="63" x14ac:dyDescent="0.25">
      <c r="A112" s="58" t="s">
        <v>594</v>
      </c>
      <c r="B112" s="6" t="s">
        <v>532</v>
      </c>
      <c r="C112" s="6" t="s">
        <v>278</v>
      </c>
      <c r="D112" s="33" t="s">
        <v>279</v>
      </c>
      <c r="E112" s="6" t="s">
        <v>275</v>
      </c>
      <c r="F112" s="6" t="s">
        <v>348</v>
      </c>
      <c r="G112" s="6" t="s">
        <v>800</v>
      </c>
      <c r="H112" s="6">
        <v>0</v>
      </c>
      <c r="I112" s="6">
        <v>710000000</v>
      </c>
      <c r="J112" s="38" t="s">
        <v>507</v>
      </c>
      <c r="K112" s="38" t="s">
        <v>628</v>
      </c>
      <c r="L112" s="28" t="s">
        <v>33</v>
      </c>
      <c r="M112" s="6" t="s">
        <v>34</v>
      </c>
      <c r="N112" s="38" t="s">
        <v>578</v>
      </c>
      <c r="O112" s="38" t="s">
        <v>548</v>
      </c>
      <c r="P112" s="7" t="s">
        <v>225</v>
      </c>
      <c r="Q112" s="6" t="s">
        <v>277</v>
      </c>
      <c r="R112" s="40">
        <v>2</v>
      </c>
      <c r="S112" s="41">
        <v>947.32</v>
      </c>
      <c r="T112" s="42">
        <f t="shared" si="1"/>
        <v>1894.64</v>
      </c>
      <c r="U112" s="183">
        <f t="shared" si="0"/>
        <v>2121.9968000000003</v>
      </c>
      <c r="V112" s="6"/>
      <c r="W112" s="6">
        <v>2015</v>
      </c>
      <c r="X112" s="7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</row>
    <row r="113" spans="1:38" s="9" customFormat="1" ht="63" x14ac:dyDescent="0.25">
      <c r="A113" s="58" t="s">
        <v>452</v>
      </c>
      <c r="B113" s="10" t="s">
        <v>532</v>
      </c>
      <c r="C113" s="10" t="s">
        <v>364</v>
      </c>
      <c r="D113" s="33" t="s">
        <v>365</v>
      </c>
      <c r="E113" s="10" t="s">
        <v>275</v>
      </c>
      <c r="F113" s="10" t="s">
        <v>348</v>
      </c>
      <c r="G113" s="10" t="s">
        <v>800</v>
      </c>
      <c r="H113" s="10">
        <v>0</v>
      </c>
      <c r="I113" s="10">
        <v>710000000</v>
      </c>
      <c r="J113" s="10" t="s">
        <v>627</v>
      </c>
      <c r="K113" s="10" t="s">
        <v>474</v>
      </c>
      <c r="L113" s="13" t="s">
        <v>33</v>
      </c>
      <c r="M113" s="10" t="s">
        <v>34</v>
      </c>
      <c r="N113" s="10" t="s">
        <v>545</v>
      </c>
      <c r="O113" s="10" t="s">
        <v>537</v>
      </c>
      <c r="P113" s="8" t="s">
        <v>225</v>
      </c>
      <c r="Q113" s="10" t="s">
        <v>277</v>
      </c>
      <c r="R113" s="21">
        <v>2</v>
      </c>
      <c r="S113" s="22">
        <v>67212.160000000003</v>
      </c>
      <c r="T113" s="22"/>
      <c r="U113" s="184">
        <f t="shared" si="0"/>
        <v>0</v>
      </c>
      <c r="V113" s="10"/>
      <c r="W113" s="10">
        <v>2015</v>
      </c>
      <c r="X113" s="8" t="s">
        <v>799</v>
      </c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s="44" customFormat="1" ht="63" x14ac:dyDescent="0.25">
      <c r="A114" s="58" t="s">
        <v>595</v>
      </c>
      <c r="B114" s="6" t="s">
        <v>532</v>
      </c>
      <c r="C114" s="6" t="s">
        <v>364</v>
      </c>
      <c r="D114" s="33" t="s">
        <v>365</v>
      </c>
      <c r="E114" s="6" t="s">
        <v>275</v>
      </c>
      <c r="F114" s="6" t="s">
        <v>348</v>
      </c>
      <c r="G114" s="6" t="s">
        <v>800</v>
      </c>
      <c r="H114" s="6">
        <v>0</v>
      </c>
      <c r="I114" s="6">
        <v>710000000</v>
      </c>
      <c r="J114" s="38" t="s">
        <v>507</v>
      </c>
      <c r="K114" s="38" t="s">
        <v>628</v>
      </c>
      <c r="L114" s="28" t="s">
        <v>33</v>
      </c>
      <c r="M114" s="6" t="s">
        <v>34</v>
      </c>
      <c r="N114" s="38" t="s">
        <v>578</v>
      </c>
      <c r="O114" s="38" t="s">
        <v>548</v>
      </c>
      <c r="P114" s="7" t="s">
        <v>225</v>
      </c>
      <c r="Q114" s="6" t="s">
        <v>277</v>
      </c>
      <c r="R114" s="40">
        <v>2</v>
      </c>
      <c r="S114" s="41">
        <v>78876.789999999994</v>
      </c>
      <c r="T114" s="42">
        <f t="shared" si="1"/>
        <v>157753.57999999999</v>
      </c>
      <c r="U114" s="183">
        <f t="shared" si="0"/>
        <v>176684.00959999999</v>
      </c>
      <c r="V114" s="6"/>
      <c r="W114" s="6">
        <v>2015</v>
      </c>
      <c r="X114" s="7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</row>
    <row r="115" spans="1:38" s="9" customFormat="1" ht="63" x14ac:dyDescent="0.25">
      <c r="A115" s="58" t="s">
        <v>453</v>
      </c>
      <c r="B115" s="10" t="s">
        <v>532</v>
      </c>
      <c r="C115" s="10" t="s">
        <v>335</v>
      </c>
      <c r="D115" s="33" t="s">
        <v>336</v>
      </c>
      <c r="E115" s="10" t="s">
        <v>275</v>
      </c>
      <c r="F115" s="10" t="s">
        <v>348</v>
      </c>
      <c r="G115" s="10" t="s">
        <v>800</v>
      </c>
      <c r="H115" s="10">
        <v>0</v>
      </c>
      <c r="I115" s="10">
        <v>710000000</v>
      </c>
      <c r="J115" s="10" t="s">
        <v>627</v>
      </c>
      <c r="K115" s="10" t="s">
        <v>474</v>
      </c>
      <c r="L115" s="13" t="s">
        <v>33</v>
      </c>
      <c r="M115" s="10" t="s">
        <v>34</v>
      </c>
      <c r="N115" s="10" t="s">
        <v>545</v>
      </c>
      <c r="O115" s="10" t="s">
        <v>537</v>
      </c>
      <c r="P115" s="8" t="s">
        <v>225</v>
      </c>
      <c r="Q115" s="10" t="s">
        <v>277</v>
      </c>
      <c r="R115" s="21">
        <v>8</v>
      </c>
      <c r="S115" s="22">
        <v>65583.960000000006</v>
      </c>
      <c r="T115" s="22"/>
      <c r="U115" s="184">
        <f t="shared" si="0"/>
        <v>0</v>
      </c>
      <c r="V115" s="10"/>
      <c r="W115" s="10">
        <v>2015</v>
      </c>
      <c r="X115" s="8" t="s">
        <v>799</v>
      </c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s="44" customFormat="1" ht="63" x14ac:dyDescent="0.25">
      <c r="A116" s="58" t="s">
        <v>596</v>
      </c>
      <c r="B116" s="6" t="s">
        <v>532</v>
      </c>
      <c r="C116" s="6" t="s">
        <v>335</v>
      </c>
      <c r="D116" s="33" t="s">
        <v>336</v>
      </c>
      <c r="E116" s="6" t="s">
        <v>275</v>
      </c>
      <c r="F116" s="6" t="s">
        <v>348</v>
      </c>
      <c r="G116" s="6" t="s">
        <v>800</v>
      </c>
      <c r="H116" s="6">
        <v>0</v>
      </c>
      <c r="I116" s="6">
        <v>710000000</v>
      </c>
      <c r="J116" s="38" t="s">
        <v>507</v>
      </c>
      <c r="K116" s="38" t="s">
        <v>628</v>
      </c>
      <c r="L116" s="28" t="s">
        <v>33</v>
      </c>
      <c r="M116" s="6" t="s">
        <v>34</v>
      </c>
      <c r="N116" s="38" t="s">
        <v>578</v>
      </c>
      <c r="O116" s="38" t="s">
        <v>548</v>
      </c>
      <c r="P116" s="7" t="s">
        <v>225</v>
      </c>
      <c r="Q116" s="6" t="s">
        <v>277</v>
      </c>
      <c r="R116" s="40">
        <v>8</v>
      </c>
      <c r="S116" s="41">
        <v>76957.14</v>
      </c>
      <c r="T116" s="42">
        <f t="shared" si="1"/>
        <v>615657.12</v>
      </c>
      <c r="U116" s="183">
        <f t="shared" si="0"/>
        <v>689535.97440000006</v>
      </c>
      <c r="V116" s="6"/>
      <c r="W116" s="6">
        <v>2015</v>
      </c>
      <c r="X116" s="7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</row>
    <row r="117" spans="1:38" s="9" customFormat="1" ht="63" x14ac:dyDescent="0.25">
      <c r="A117" s="58" t="s">
        <v>454</v>
      </c>
      <c r="B117" s="10" t="s">
        <v>532</v>
      </c>
      <c r="C117" s="10" t="s">
        <v>359</v>
      </c>
      <c r="D117" s="33" t="s">
        <v>360</v>
      </c>
      <c r="E117" s="10" t="s">
        <v>361</v>
      </c>
      <c r="F117" s="10" t="s">
        <v>348</v>
      </c>
      <c r="G117" s="10" t="s">
        <v>800</v>
      </c>
      <c r="H117" s="10">
        <v>0</v>
      </c>
      <c r="I117" s="10">
        <v>710000000</v>
      </c>
      <c r="J117" s="10" t="s">
        <v>627</v>
      </c>
      <c r="K117" s="10" t="s">
        <v>474</v>
      </c>
      <c r="L117" s="13" t="s">
        <v>33</v>
      </c>
      <c r="M117" s="10" t="s">
        <v>34</v>
      </c>
      <c r="N117" s="10" t="s">
        <v>545</v>
      </c>
      <c r="O117" s="10" t="s">
        <v>537</v>
      </c>
      <c r="P117" s="8" t="s">
        <v>225</v>
      </c>
      <c r="Q117" s="10" t="s">
        <v>277</v>
      </c>
      <c r="R117" s="21">
        <v>4</v>
      </c>
      <c r="S117" s="22">
        <v>37830.379999999997</v>
      </c>
      <c r="T117" s="22"/>
      <c r="U117" s="184">
        <f t="shared" si="0"/>
        <v>0</v>
      </c>
      <c r="V117" s="10"/>
      <c r="W117" s="10">
        <v>2015</v>
      </c>
      <c r="X117" s="8" t="s">
        <v>799</v>
      </c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s="44" customFormat="1" ht="63" x14ac:dyDescent="0.25">
      <c r="A118" s="58" t="s">
        <v>635</v>
      </c>
      <c r="B118" s="6" t="s">
        <v>532</v>
      </c>
      <c r="C118" s="6" t="s">
        <v>359</v>
      </c>
      <c r="D118" s="33" t="s">
        <v>360</v>
      </c>
      <c r="E118" s="6" t="s">
        <v>361</v>
      </c>
      <c r="F118" s="6" t="s">
        <v>348</v>
      </c>
      <c r="G118" s="6" t="s">
        <v>800</v>
      </c>
      <c r="H118" s="6">
        <v>0</v>
      </c>
      <c r="I118" s="6">
        <v>710000000</v>
      </c>
      <c r="J118" s="38" t="s">
        <v>507</v>
      </c>
      <c r="K118" s="38" t="s">
        <v>628</v>
      </c>
      <c r="L118" s="28" t="s">
        <v>33</v>
      </c>
      <c r="M118" s="6" t="s">
        <v>34</v>
      </c>
      <c r="N118" s="38" t="s">
        <v>578</v>
      </c>
      <c r="O118" s="38" t="s">
        <v>548</v>
      </c>
      <c r="P118" s="7" t="s">
        <v>225</v>
      </c>
      <c r="Q118" s="6" t="s">
        <v>277</v>
      </c>
      <c r="R118" s="40">
        <v>4</v>
      </c>
      <c r="S118" s="41">
        <v>44395.54</v>
      </c>
      <c r="T118" s="42">
        <f t="shared" si="1"/>
        <v>177582.16</v>
      </c>
      <c r="U118" s="183">
        <f t="shared" si="0"/>
        <v>198892.01920000001</v>
      </c>
      <c r="V118" s="6"/>
      <c r="W118" s="6">
        <v>2015</v>
      </c>
      <c r="X118" s="7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</row>
    <row r="119" spans="1:38" s="9" customFormat="1" ht="63" x14ac:dyDescent="0.25">
      <c r="A119" s="58" t="s">
        <v>455</v>
      </c>
      <c r="B119" s="10" t="s">
        <v>532</v>
      </c>
      <c r="C119" s="10" t="s">
        <v>349</v>
      </c>
      <c r="D119" s="33" t="s">
        <v>350</v>
      </c>
      <c r="E119" s="10" t="s">
        <v>351</v>
      </c>
      <c r="F119" s="10" t="s">
        <v>348</v>
      </c>
      <c r="G119" s="10" t="s">
        <v>800</v>
      </c>
      <c r="H119" s="10">
        <v>0</v>
      </c>
      <c r="I119" s="10">
        <v>710000000</v>
      </c>
      <c r="J119" s="10" t="s">
        <v>627</v>
      </c>
      <c r="K119" s="10" t="s">
        <v>474</v>
      </c>
      <c r="L119" s="13" t="s">
        <v>33</v>
      </c>
      <c r="M119" s="10" t="s">
        <v>34</v>
      </c>
      <c r="N119" s="10" t="s">
        <v>545</v>
      </c>
      <c r="O119" s="10" t="s">
        <v>537</v>
      </c>
      <c r="P119" s="8" t="s">
        <v>225</v>
      </c>
      <c r="Q119" s="10" t="s">
        <v>277</v>
      </c>
      <c r="R119" s="21">
        <v>2</v>
      </c>
      <c r="S119" s="22">
        <v>53385.749999999993</v>
      </c>
      <c r="T119" s="22"/>
      <c r="U119" s="184">
        <f t="shared" si="0"/>
        <v>0</v>
      </c>
      <c r="V119" s="10"/>
      <c r="W119" s="10">
        <v>2015</v>
      </c>
      <c r="X119" s="8" t="s">
        <v>799</v>
      </c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s="44" customFormat="1" ht="63" x14ac:dyDescent="0.25">
      <c r="A120" s="58" t="s">
        <v>597</v>
      </c>
      <c r="B120" s="6" t="s">
        <v>532</v>
      </c>
      <c r="C120" s="6" t="s">
        <v>349</v>
      </c>
      <c r="D120" s="33" t="s">
        <v>350</v>
      </c>
      <c r="E120" s="6" t="s">
        <v>351</v>
      </c>
      <c r="F120" s="6" t="s">
        <v>348</v>
      </c>
      <c r="G120" s="6" t="s">
        <v>800</v>
      </c>
      <c r="H120" s="6">
        <v>0</v>
      </c>
      <c r="I120" s="6">
        <v>710000000</v>
      </c>
      <c r="J120" s="38" t="s">
        <v>507</v>
      </c>
      <c r="K120" s="38" t="s">
        <v>628</v>
      </c>
      <c r="L120" s="28" t="s">
        <v>33</v>
      </c>
      <c r="M120" s="6" t="s">
        <v>34</v>
      </c>
      <c r="N120" s="38" t="s">
        <v>578</v>
      </c>
      <c r="O120" s="38" t="s">
        <v>548</v>
      </c>
      <c r="P120" s="7" t="s">
        <v>225</v>
      </c>
      <c r="Q120" s="6" t="s">
        <v>277</v>
      </c>
      <c r="R120" s="40">
        <v>2</v>
      </c>
      <c r="S120" s="41">
        <v>62650</v>
      </c>
      <c r="T120" s="42">
        <f t="shared" si="1"/>
        <v>125300</v>
      </c>
      <c r="U120" s="183">
        <f t="shared" si="0"/>
        <v>140336</v>
      </c>
      <c r="V120" s="6"/>
      <c r="W120" s="6">
        <v>2015</v>
      </c>
      <c r="X120" s="7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</row>
    <row r="121" spans="1:38" s="9" customFormat="1" ht="63" x14ac:dyDescent="0.25">
      <c r="A121" s="58" t="s">
        <v>456</v>
      </c>
      <c r="B121" s="10" t="s">
        <v>532</v>
      </c>
      <c r="C121" s="10" t="s">
        <v>278</v>
      </c>
      <c r="D121" s="33" t="s">
        <v>279</v>
      </c>
      <c r="E121" s="10" t="s">
        <v>275</v>
      </c>
      <c r="F121" s="10" t="s">
        <v>348</v>
      </c>
      <c r="G121" s="10" t="s">
        <v>800</v>
      </c>
      <c r="H121" s="10">
        <v>0</v>
      </c>
      <c r="I121" s="10">
        <v>710000000</v>
      </c>
      <c r="J121" s="10" t="s">
        <v>627</v>
      </c>
      <c r="K121" s="10" t="s">
        <v>474</v>
      </c>
      <c r="L121" s="13" t="s">
        <v>33</v>
      </c>
      <c r="M121" s="10" t="s">
        <v>34</v>
      </c>
      <c r="N121" s="10" t="s">
        <v>545</v>
      </c>
      <c r="O121" s="10" t="s">
        <v>537</v>
      </c>
      <c r="P121" s="8" t="s">
        <v>225</v>
      </c>
      <c r="Q121" s="10" t="s">
        <v>277</v>
      </c>
      <c r="R121" s="21">
        <v>8</v>
      </c>
      <c r="S121" s="22">
        <v>3786.7500000000005</v>
      </c>
      <c r="T121" s="22"/>
      <c r="U121" s="184">
        <f t="shared" si="0"/>
        <v>0</v>
      </c>
      <c r="V121" s="10"/>
      <c r="W121" s="10">
        <v>2015</v>
      </c>
      <c r="X121" s="8" t="s">
        <v>799</v>
      </c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s="44" customFormat="1" ht="63" x14ac:dyDescent="0.25">
      <c r="A122" s="58" t="s">
        <v>598</v>
      </c>
      <c r="B122" s="6" t="s">
        <v>532</v>
      </c>
      <c r="C122" s="6" t="s">
        <v>278</v>
      </c>
      <c r="D122" s="33" t="s">
        <v>279</v>
      </c>
      <c r="E122" s="6" t="s">
        <v>275</v>
      </c>
      <c r="F122" s="6" t="s">
        <v>348</v>
      </c>
      <c r="G122" s="6" t="s">
        <v>800</v>
      </c>
      <c r="H122" s="6">
        <v>0</v>
      </c>
      <c r="I122" s="6">
        <v>710000000</v>
      </c>
      <c r="J122" s="38" t="s">
        <v>507</v>
      </c>
      <c r="K122" s="38" t="s">
        <v>628</v>
      </c>
      <c r="L122" s="28" t="s">
        <v>33</v>
      </c>
      <c r="M122" s="6" t="s">
        <v>34</v>
      </c>
      <c r="N122" s="38" t="s">
        <v>578</v>
      </c>
      <c r="O122" s="38" t="s">
        <v>548</v>
      </c>
      <c r="P122" s="7" t="s">
        <v>225</v>
      </c>
      <c r="Q122" s="6" t="s">
        <v>277</v>
      </c>
      <c r="R122" s="40">
        <v>8</v>
      </c>
      <c r="S122" s="41">
        <v>4441.96</v>
      </c>
      <c r="T122" s="42">
        <f t="shared" ref="T122:T158" si="2">S122*R122</f>
        <v>35535.68</v>
      </c>
      <c r="U122" s="183">
        <f t="shared" si="0"/>
        <v>39799.961600000002</v>
      </c>
      <c r="V122" s="6"/>
      <c r="W122" s="6">
        <v>2015</v>
      </c>
      <c r="X122" s="7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</row>
    <row r="123" spans="1:38" s="9" customFormat="1" ht="63" x14ac:dyDescent="0.25">
      <c r="A123" s="58" t="s">
        <v>457</v>
      </c>
      <c r="B123" s="10" t="s">
        <v>532</v>
      </c>
      <c r="C123" s="10" t="s">
        <v>358</v>
      </c>
      <c r="D123" s="33" t="s">
        <v>282</v>
      </c>
      <c r="E123" s="10" t="s">
        <v>353</v>
      </c>
      <c r="F123" s="10" t="s">
        <v>348</v>
      </c>
      <c r="G123" s="10" t="s">
        <v>800</v>
      </c>
      <c r="H123" s="10">
        <v>0</v>
      </c>
      <c r="I123" s="10">
        <v>710000000</v>
      </c>
      <c r="J123" s="10" t="s">
        <v>627</v>
      </c>
      <c r="K123" s="10" t="s">
        <v>474</v>
      </c>
      <c r="L123" s="13" t="s">
        <v>33</v>
      </c>
      <c r="M123" s="10" t="s">
        <v>34</v>
      </c>
      <c r="N123" s="10" t="s">
        <v>545</v>
      </c>
      <c r="O123" s="10" t="s">
        <v>537</v>
      </c>
      <c r="P123" s="8" t="s">
        <v>225</v>
      </c>
      <c r="Q123" s="10" t="s">
        <v>277</v>
      </c>
      <c r="R123" s="21">
        <v>2</v>
      </c>
      <c r="S123" s="22">
        <v>285947.36</v>
      </c>
      <c r="T123" s="22"/>
      <c r="U123" s="184">
        <f t="shared" si="0"/>
        <v>0</v>
      </c>
      <c r="V123" s="10"/>
      <c r="W123" s="10">
        <v>2015</v>
      </c>
      <c r="X123" s="8" t="s">
        <v>799</v>
      </c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s="44" customFormat="1" ht="63" x14ac:dyDescent="0.25">
      <c r="A124" s="58" t="s">
        <v>599</v>
      </c>
      <c r="B124" s="6" t="s">
        <v>532</v>
      </c>
      <c r="C124" s="6" t="s">
        <v>358</v>
      </c>
      <c r="D124" s="33" t="s">
        <v>282</v>
      </c>
      <c r="E124" s="6" t="s">
        <v>353</v>
      </c>
      <c r="F124" s="6" t="s">
        <v>348</v>
      </c>
      <c r="G124" s="6" t="s">
        <v>800</v>
      </c>
      <c r="H124" s="6">
        <v>0</v>
      </c>
      <c r="I124" s="6">
        <v>710000000</v>
      </c>
      <c r="J124" s="38" t="s">
        <v>507</v>
      </c>
      <c r="K124" s="38" t="s">
        <v>628</v>
      </c>
      <c r="L124" s="28" t="s">
        <v>33</v>
      </c>
      <c r="M124" s="6" t="s">
        <v>34</v>
      </c>
      <c r="N124" s="38" t="s">
        <v>578</v>
      </c>
      <c r="O124" s="38" t="s">
        <v>548</v>
      </c>
      <c r="P124" s="7" t="s">
        <v>225</v>
      </c>
      <c r="Q124" s="6" t="s">
        <v>277</v>
      </c>
      <c r="R124" s="40">
        <v>2</v>
      </c>
      <c r="S124" s="41">
        <v>335588.39</v>
      </c>
      <c r="T124" s="42">
        <f t="shared" si="2"/>
        <v>671176.78</v>
      </c>
      <c r="U124" s="183">
        <f t="shared" si="0"/>
        <v>751717.99360000005</v>
      </c>
      <c r="V124" s="6"/>
      <c r="W124" s="6">
        <v>2015</v>
      </c>
      <c r="X124" s="7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</row>
    <row r="125" spans="1:38" s="9" customFormat="1" ht="63" x14ac:dyDescent="0.25">
      <c r="A125" s="58" t="s">
        <v>458</v>
      </c>
      <c r="B125" s="10" t="s">
        <v>532</v>
      </c>
      <c r="C125" s="10" t="s">
        <v>359</v>
      </c>
      <c r="D125" s="33" t="s">
        <v>360</v>
      </c>
      <c r="E125" s="10" t="s">
        <v>361</v>
      </c>
      <c r="F125" s="10" t="s">
        <v>348</v>
      </c>
      <c r="G125" s="10" t="s">
        <v>800</v>
      </c>
      <c r="H125" s="10">
        <v>0</v>
      </c>
      <c r="I125" s="10">
        <v>710000000</v>
      </c>
      <c r="J125" s="10" t="s">
        <v>627</v>
      </c>
      <c r="K125" s="10" t="s">
        <v>474</v>
      </c>
      <c r="L125" s="13" t="s">
        <v>33</v>
      </c>
      <c r="M125" s="10" t="s">
        <v>34</v>
      </c>
      <c r="N125" s="10" t="s">
        <v>545</v>
      </c>
      <c r="O125" s="10" t="s">
        <v>537</v>
      </c>
      <c r="P125" s="8" t="s">
        <v>225</v>
      </c>
      <c r="Q125" s="10" t="s">
        <v>277</v>
      </c>
      <c r="R125" s="21">
        <v>14</v>
      </c>
      <c r="S125" s="22">
        <v>54743.46</v>
      </c>
      <c r="T125" s="22"/>
      <c r="U125" s="184">
        <f t="shared" si="0"/>
        <v>0</v>
      </c>
      <c r="V125" s="10"/>
      <c r="W125" s="10">
        <v>2015</v>
      </c>
      <c r="X125" s="8" t="s">
        <v>799</v>
      </c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s="44" customFormat="1" ht="63" x14ac:dyDescent="0.25">
      <c r="A126" s="58" t="s">
        <v>600</v>
      </c>
      <c r="B126" s="6" t="s">
        <v>532</v>
      </c>
      <c r="C126" s="6" t="s">
        <v>359</v>
      </c>
      <c r="D126" s="33" t="s">
        <v>360</v>
      </c>
      <c r="E126" s="6" t="s">
        <v>361</v>
      </c>
      <c r="F126" s="6" t="s">
        <v>348</v>
      </c>
      <c r="G126" s="6" t="s">
        <v>800</v>
      </c>
      <c r="H126" s="6">
        <v>0</v>
      </c>
      <c r="I126" s="6">
        <v>710000000</v>
      </c>
      <c r="J126" s="38" t="s">
        <v>507</v>
      </c>
      <c r="K126" s="38" t="s">
        <v>628</v>
      </c>
      <c r="L126" s="28" t="s">
        <v>33</v>
      </c>
      <c r="M126" s="6" t="s">
        <v>34</v>
      </c>
      <c r="N126" s="38" t="s">
        <v>578</v>
      </c>
      <c r="O126" s="38" t="s">
        <v>548</v>
      </c>
      <c r="P126" s="7" t="s">
        <v>225</v>
      </c>
      <c r="Q126" s="6" t="s">
        <v>277</v>
      </c>
      <c r="R126" s="40">
        <v>14</v>
      </c>
      <c r="S126" s="41">
        <v>64241.96</v>
      </c>
      <c r="T126" s="42">
        <f t="shared" si="2"/>
        <v>899387.44</v>
      </c>
      <c r="U126" s="183">
        <f t="shared" si="0"/>
        <v>1007313.9328000001</v>
      </c>
      <c r="V126" s="6"/>
      <c r="W126" s="6">
        <v>2015</v>
      </c>
      <c r="X126" s="7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</row>
    <row r="127" spans="1:38" s="9" customFormat="1" ht="63" x14ac:dyDescent="0.25">
      <c r="A127" s="58" t="s">
        <v>459</v>
      </c>
      <c r="B127" s="10" t="s">
        <v>532</v>
      </c>
      <c r="C127" s="10" t="s">
        <v>358</v>
      </c>
      <c r="D127" s="35" t="s">
        <v>282</v>
      </c>
      <c r="E127" s="10" t="s">
        <v>353</v>
      </c>
      <c r="F127" s="10" t="s">
        <v>348</v>
      </c>
      <c r="G127" s="10" t="s">
        <v>800</v>
      </c>
      <c r="H127" s="10">
        <v>0</v>
      </c>
      <c r="I127" s="10">
        <v>710000000</v>
      </c>
      <c r="J127" s="10" t="s">
        <v>627</v>
      </c>
      <c r="K127" s="10" t="s">
        <v>474</v>
      </c>
      <c r="L127" s="13" t="s">
        <v>33</v>
      </c>
      <c r="M127" s="10" t="s">
        <v>34</v>
      </c>
      <c r="N127" s="10" t="s">
        <v>545</v>
      </c>
      <c r="O127" s="10" t="s">
        <v>537</v>
      </c>
      <c r="P127" s="8" t="s">
        <v>225</v>
      </c>
      <c r="Q127" s="10" t="s">
        <v>277</v>
      </c>
      <c r="R127" s="21">
        <v>2</v>
      </c>
      <c r="S127" s="22">
        <v>182706.27</v>
      </c>
      <c r="T127" s="22"/>
      <c r="U127" s="184">
        <f t="shared" si="0"/>
        <v>0</v>
      </c>
      <c r="V127" s="10"/>
      <c r="W127" s="10">
        <v>2015</v>
      </c>
      <c r="X127" s="8" t="s">
        <v>633</v>
      </c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s="44" customFormat="1" ht="63" x14ac:dyDescent="0.25">
      <c r="A128" s="58" t="s">
        <v>601</v>
      </c>
      <c r="B128" s="6" t="s">
        <v>532</v>
      </c>
      <c r="C128" s="6" t="s">
        <v>358</v>
      </c>
      <c r="D128" s="35" t="s">
        <v>282</v>
      </c>
      <c r="E128" s="6" t="s">
        <v>353</v>
      </c>
      <c r="F128" s="6" t="s">
        <v>348</v>
      </c>
      <c r="G128" s="6" t="s">
        <v>800</v>
      </c>
      <c r="H128" s="6">
        <v>0</v>
      </c>
      <c r="I128" s="6">
        <v>710000000</v>
      </c>
      <c r="J128" s="38" t="s">
        <v>507</v>
      </c>
      <c r="K128" s="38" t="s">
        <v>628</v>
      </c>
      <c r="L128" s="28" t="s">
        <v>33</v>
      </c>
      <c r="M128" s="6" t="s">
        <v>34</v>
      </c>
      <c r="N128" s="38" t="s">
        <v>578</v>
      </c>
      <c r="O128" s="38" t="s">
        <v>548</v>
      </c>
      <c r="P128" s="7" t="s">
        <v>225</v>
      </c>
      <c r="Q128" s="6" t="s">
        <v>277</v>
      </c>
      <c r="R128" s="171">
        <v>4</v>
      </c>
      <c r="S128" s="41">
        <v>268984.82</v>
      </c>
      <c r="T128" s="42">
        <f t="shared" si="2"/>
        <v>1075939.28</v>
      </c>
      <c r="U128" s="183">
        <f t="shared" si="0"/>
        <v>1205051.9936000002</v>
      </c>
      <c r="V128" s="6"/>
      <c r="W128" s="6">
        <v>2015</v>
      </c>
      <c r="X128" s="7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</row>
    <row r="129" spans="1:38" s="9" customFormat="1" ht="63" x14ac:dyDescent="0.25">
      <c r="A129" s="58" t="s">
        <v>460</v>
      </c>
      <c r="B129" s="10" t="s">
        <v>532</v>
      </c>
      <c r="C129" s="10" t="s">
        <v>366</v>
      </c>
      <c r="D129" s="33" t="s">
        <v>367</v>
      </c>
      <c r="E129" s="10" t="s">
        <v>368</v>
      </c>
      <c r="F129" s="10" t="s">
        <v>348</v>
      </c>
      <c r="G129" s="10" t="s">
        <v>800</v>
      </c>
      <c r="H129" s="10">
        <v>0</v>
      </c>
      <c r="I129" s="10">
        <v>710000000</v>
      </c>
      <c r="J129" s="10" t="s">
        <v>627</v>
      </c>
      <c r="K129" s="10" t="s">
        <v>474</v>
      </c>
      <c r="L129" s="13" t="s">
        <v>33</v>
      </c>
      <c r="M129" s="10" t="s">
        <v>34</v>
      </c>
      <c r="N129" s="10" t="s">
        <v>545</v>
      </c>
      <c r="O129" s="10" t="s">
        <v>537</v>
      </c>
      <c r="P129" s="8" t="s">
        <v>225</v>
      </c>
      <c r="Q129" s="10" t="s">
        <v>277</v>
      </c>
      <c r="R129" s="21">
        <v>4</v>
      </c>
      <c r="S129" s="22">
        <v>103743.16</v>
      </c>
      <c r="T129" s="22"/>
      <c r="U129" s="184">
        <f t="shared" si="0"/>
        <v>0</v>
      </c>
      <c r="V129" s="10"/>
      <c r="W129" s="10">
        <v>2015</v>
      </c>
      <c r="X129" s="8" t="s">
        <v>633</v>
      </c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s="44" customFormat="1" ht="63" x14ac:dyDescent="0.25">
      <c r="A130" s="58" t="s">
        <v>602</v>
      </c>
      <c r="B130" s="6" t="s">
        <v>532</v>
      </c>
      <c r="C130" s="6" t="s">
        <v>366</v>
      </c>
      <c r="D130" s="33" t="s">
        <v>367</v>
      </c>
      <c r="E130" s="6" t="s">
        <v>368</v>
      </c>
      <c r="F130" s="6" t="s">
        <v>348</v>
      </c>
      <c r="G130" s="6" t="s">
        <v>800</v>
      </c>
      <c r="H130" s="6">
        <v>0</v>
      </c>
      <c r="I130" s="6">
        <v>710000000</v>
      </c>
      <c r="J130" s="38" t="s">
        <v>507</v>
      </c>
      <c r="K130" s="38" t="s">
        <v>628</v>
      </c>
      <c r="L130" s="28" t="s">
        <v>33</v>
      </c>
      <c r="M130" s="6" t="s">
        <v>34</v>
      </c>
      <c r="N130" s="38" t="s">
        <v>578</v>
      </c>
      <c r="O130" s="38" t="s">
        <v>548</v>
      </c>
      <c r="P130" s="7" t="s">
        <v>225</v>
      </c>
      <c r="Q130" s="6" t="s">
        <v>277</v>
      </c>
      <c r="R130" s="45">
        <v>2</v>
      </c>
      <c r="S130" s="41">
        <v>208923.21</v>
      </c>
      <c r="T130" s="42">
        <f t="shared" si="2"/>
        <v>417846.42</v>
      </c>
      <c r="U130" s="183">
        <f t="shared" si="0"/>
        <v>467987.99040000001</v>
      </c>
      <c r="V130" s="6"/>
      <c r="W130" s="6">
        <v>2015</v>
      </c>
      <c r="X130" s="7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</row>
    <row r="131" spans="1:38" s="9" customFormat="1" ht="63" x14ac:dyDescent="0.25">
      <c r="A131" s="58" t="s">
        <v>461</v>
      </c>
      <c r="B131" s="12" t="s">
        <v>532</v>
      </c>
      <c r="C131" s="12" t="s">
        <v>369</v>
      </c>
      <c r="D131" s="34" t="s">
        <v>370</v>
      </c>
      <c r="E131" s="12" t="s">
        <v>353</v>
      </c>
      <c r="F131" s="10" t="s">
        <v>348</v>
      </c>
      <c r="G131" s="10" t="s">
        <v>800</v>
      </c>
      <c r="H131" s="12">
        <v>0</v>
      </c>
      <c r="I131" s="12">
        <v>710000000</v>
      </c>
      <c r="J131" s="10" t="s">
        <v>627</v>
      </c>
      <c r="K131" s="10" t="s">
        <v>474</v>
      </c>
      <c r="L131" s="13" t="s">
        <v>33</v>
      </c>
      <c r="M131" s="12" t="s">
        <v>34</v>
      </c>
      <c r="N131" s="10" t="s">
        <v>545</v>
      </c>
      <c r="O131" s="10" t="s">
        <v>537</v>
      </c>
      <c r="P131" s="8" t="s">
        <v>225</v>
      </c>
      <c r="Q131" s="12" t="s">
        <v>277</v>
      </c>
      <c r="R131" s="23">
        <v>6</v>
      </c>
      <c r="S131" s="22">
        <v>35772.589999999997</v>
      </c>
      <c r="T131" s="24"/>
      <c r="U131" s="185">
        <f t="shared" si="0"/>
        <v>0</v>
      </c>
      <c r="V131" s="10"/>
      <c r="W131" s="12">
        <v>2015</v>
      </c>
      <c r="X131" s="8" t="s">
        <v>799</v>
      </c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s="44" customFormat="1" ht="63" x14ac:dyDescent="0.25">
      <c r="A132" s="58" t="s">
        <v>603</v>
      </c>
      <c r="B132" s="15" t="s">
        <v>532</v>
      </c>
      <c r="C132" s="15" t="s">
        <v>369</v>
      </c>
      <c r="D132" s="34" t="s">
        <v>370</v>
      </c>
      <c r="E132" s="15" t="s">
        <v>353</v>
      </c>
      <c r="F132" s="6" t="s">
        <v>348</v>
      </c>
      <c r="G132" s="6" t="s">
        <v>800</v>
      </c>
      <c r="H132" s="15">
        <v>0</v>
      </c>
      <c r="I132" s="15">
        <v>710000000</v>
      </c>
      <c r="J132" s="38" t="s">
        <v>507</v>
      </c>
      <c r="K132" s="38" t="s">
        <v>628</v>
      </c>
      <c r="L132" s="28" t="s">
        <v>33</v>
      </c>
      <c r="M132" s="6" t="s">
        <v>34</v>
      </c>
      <c r="N132" s="38" t="s">
        <v>578</v>
      </c>
      <c r="O132" s="38" t="s">
        <v>548</v>
      </c>
      <c r="P132" s="7" t="s">
        <v>225</v>
      </c>
      <c r="Q132" s="15" t="s">
        <v>277</v>
      </c>
      <c r="R132" s="46">
        <v>6</v>
      </c>
      <c r="S132" s="41">
        <v>41981.25</v>
      </c>
      <c r="T132" s="47">
        <f t="shared" si="2"/>
        <v>251887.5</v>
      </c>
      <c r="U132" s="186">
        <f t="shared" si="0"/>
        <v>282114</v>
      </c>
      <c r="V132" s="6"/>
      <c r="W132" s="15">
        <v>2015</v>
      </c>
      <c r="X132" s="7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</row>
    <row r="133" spans="1:38" s="9" customFormat="1" ht="63" x14ac:dyDescent="0.25">
      <c r="A133" s="58" t="s">
        <v>462</v>
      </c>
      <c r="B133" s="10" t="s">
        <v>532</v>
      </c>
      <c r="C133" s="10" t="s">
        <v>371</v>
      </c>
      <c r="D133" s="33" t="s">
        <v>372</v>
      </c>
      <c r="E133" s="10" t="s">
        <v>353</v>
      </c>
      <c r="F133" s="10" t="s">
        <v>348</v>
      </c>
      <c r="G133" s="10" t="s">
        <v>800</v>
      </c>
      <c r="H133" s="10">
        <v>0</v>
      </c>
      <c r="I133" s="10">
        <v>710000000</v>
      </c>
      <c r="J133" s="10" t="s">
        <v>627</v>
      </c>
      <c r="K133" s="10" t="s">
        <v>474</v>
      </c>
      <c r="L133" s="13" t="s">
        <v>33</v>
      </c>
      <c r="M133" s="10" t="s">
        <v>34</v>
      </c>
      <c r="N133" s="10" t="s">
        <v>545</v>
      </c>
      <c r="O133" s="10" t="s">
        <v>537</v>
      </c>
      <c r="P133" s="8" t="s">
        <v>225</v>
      </c>
      <c r="Q133" s="10" t="s">
        <v>277</v>
      </c>
      <c r="R133" s="21">
        <v>2</v>
      </c>
      <c r="S133" s="22">
        <v>194071.82</v>
      </c>
      <c r="T133" s="22"/>
      <c r="U133" s="184">
        <f t="shared" si="0"/>
        <v>0</v>
      </c>
      <c r="V133" s="10"/>
      <c r="W133" s="10">
        <v>2015</v>
      </c>
      <c r="X133" s="8" t="s">
        <v>799</v>
      </c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s="44" customFormat="1" ht="63" x14ac:dyDescent="0.25">
      <c r="A134" s="58" t="s">
        <v>604</v>
      </c>
      <c r="B134" s="6" t="s">
        <v>532</v>
      </c>
      <c r="C134" s="6" t="s">
        <v>371</v>
      </c>
      <c r="D134" s="33" t="s">
        <v>372</v>
      </c>
      <c r="E134" s="6" t="s">
        <v>353</v>
      </c>
      <c r="F134" s="6" t="s">
        <v>348</v>
      </c>
      <c r="G134" s="6" t="s">
        <v>800</v>
      </c>
      <c r="H134" s="6">
        <v>0</v>
      </c>
      <c r="I134" s="6">
        <v>710000000</v>
      </c>
      <c r="J134" s="38" t="s">
        <v>507</v>
      </c>
      <c r="K134" s="38" t="s">
        <v>628</v>
      </c>
      <c r="L134" s="28" t="s">
        <v>33</v>
      </c>
      <c r="M134" s="6" t="s">
        <v>34</v>
      </c>
      <c r="N134" s="38" t="s">
        <v>578</v>
      </c>
      <c r="O134" s="38" t="s">
        <v>548</v>
      </c>
      <c r="P134" s="7" t="s">
        <v>225</v>
      </c>
      <c r="Q134" s="6" t="s">
        <v>277</v>
      </c>
      <c r="R134" s="40">
        <v>2</v>
      </c>
      <c r="S134" s="41">
        <v>227763.39</v>
      </c>
      <c r="T134" s="42">
        <f t="shared" si="2"/>
        <v>455526.78</v>
      </c>
      <c r="U134" s="183">
        <f t="shared" si="0"/>
        <v>510189.9936000001</v>
      </c>
      <c r="V134" s="6"/>
      <c r="W134" s="6">
        <v>2015</v>
      </c>
      <c r="X134" s="7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</row>
    <row r="135" spans="1:38" s="9" customFormat="1" ht="63" x14ac:dyDescent="0.25">
      <c r="A135" s="58" t="s">
        <v>463</v>
      </c>
      <c r="B135" s="10" t="s">
        <v>532</v>
      </c>
      <c r="C135" s="10" t="s">
        <v>373</v>
      </c>
      <c r="D135" s="33" t="s">
        <v>374</v>
      </c>
      <c r="E135" s="10" t="s">
        <v>375</v>
      </c>
      <c r="F135" s="10" t="s">
        <v>348</v>
      </c>
      <c r="G135" s="10" t="s">
        <v>800</v>
      </c>
      <c r="H135" s="10">
        <v>0</v>
      </c>
      <c r="I135" s="10">
        <v>710000000</v>
      </c>
      <c r="J135" s="10" t="s">
        <v>627</v>
      </c>
      <c r="K135" s="10" t="s">
        <v>474</v>
      </c>
      <c r="L135" s="13" t="s">
        <v>33</v>
      </c>
      <c r="M135" s="10" t="s">
        <v>34</v>
      </c>
      <c r="N135" s="10" t="s">
        <v>545</v>
      </c>
      <c r="O135" s="10" t="s">
        <v>537</v>
      </c>
      <c r="P135" s="8" t="s">
        <v>225</v>
      </c>
      <c r="Q135" s="10" t="s">
        <v>277</v>
      </c>
      <c r="R135" s="21">
        <v>8</v>
      </c>
      <c r="S135" s="22">
        <v>437544.64</v>
      </c>
      <c r="T135" s="22"/>
      <c r="U135" s="184">
        <f t="shared" si="0"/>
        <v>0</v>
      </c>
      <c r="V135" s="10"/>
      <c r="W135" s="10">
        <v>2015</v>
      </c>
      <c r="X135" s="8" t="s">
        <v>799</v>
      </c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s="44" customFormat="1" ht="63" x14ac:dyDescent="0.25">
      <c r="A136" s="58" t="s">
        <v>605</v>
      </c>
      <c r="B136" s="6" t="s">
        <v>532</v>
      </c>
      <c r="C136" s="6" t="s">
        <v>373</v>
      </c>
      <c r="D136" s="33" t="s">
        <v>374</v>
      </c>
      <c r="E136" s="6" t="s">
        <v>375</v>
      </c>
      <c r="F136" s="6" t="s">
        <v>348</v>
      </c>
      <c r="G136" s="6" t="s">
        <v>800</v>
      </c>
      <c r="H136" s="6">
        <v>0</v>
      </c>
      <c r="I136" s="6">
        <v>710000000</v>
      </c>
      <c r="J136" s="38" t="s">
        <v>507</v>
      </c>
      <c r="K136" s="38" t="s">
        <v>628</v>
      </c>
      <c r="L136" s="28" t="s">
        <v>33</v>
      </c>
      <c r="M136" s="6" t="s">
        <v>34</v>
      </c>
      <c r="N136" s="38" t="s">
        <v>578</v>
      </c>
      <c r="O136" s="38" t="s">
        <v>548</v>
      </c>
      <c r="P136" s="7" t="s">
        <v>225</v>
      </c>
      <c r="Q136" s="6" t="s">
        <v>277</v>
      </c>
      <c r="R136" s="40">
        <v>8</v>
      </c>
      <c r="S136" s="41">
        <v>513501.79</v>
      </c>
      <c r="T136" s="42">
        <f t="shared" si="2"/>
        <v>4108014.32</v>
      </c>
      <c r="U136" s="183">
        <f t="shared" si="0"/>
        <v>4600976.0384</v>
      </c>
      <c r="V136" s="6"/>
      <c r="W136" s="6">
        <v>2015</v>
      </c>
      <c r="X136" s="7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</row>
    <row r="137" spans="1:38" s="9" customFormat="1" ht="63" x14ac:dyDescent="0.25">
      <c r="A137" s="58" t="s">
        <v>464</v>
      </c>
      <c r="B137" s="10" t="s">
        <v>532</v>
      </c>
      <c r="C137" s="10" t="s">
        <v>376</v>
      </c>
      <c r="D137" s="33" t="s">
        <v>377</v>
      </c>
      <c r="E137" s="10" t="s">
        <v>378</v>
      </c>
      <c r="F137" s="10" t="s">
        <v>348</v>
      </c>
      <c r="G137" s="10" t="s">
        <v>800</v>
      </c>
      <c r="H137" s="10">
        <v>0</v>
      </c>
      <c r="I137" s="10">
        <v>710000000</v>
      </c>
      <c r="J137" s="10" t="s">
        <v>627</v>
      </c>
      <c r="K137" s="10" t="s">
        <v>474</v>
      </c>
      <c r="L137" s="13" t="s">
        <v>33</v>
      </c>
      <c r="M137" s="10" t="s">
        <v>34</v>
      </c>
      <c r="N137" s="10" t="s">
        <v>545</v>
      </c>
      <c r="O137" s="10" t="s">
        <v>537</v>
      </c>
      <c r="P137" s="8" t="s">
        <v>225</v>
      </c>
      <c r="Q137" s="10" t="s">
        <v>277</v>
      </c>
      <c r="R137" s="21">
        <v>8</v>
      </c>
      <c r="S137" s="22">
        <v>10840.5</v>
      </c>
      <c r="T137" s="22"/>
      <c r="U137" s="184">
        <f t="shared" si="0"/>
        <v>0</v>
      </c>
      <c r="V137" s="10"/>
      <c r="W137" s="10">
        <v>2015</v>
      </c>
      <c r="X137" s="8" t="s">
        <v>799</v>
      </c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s="44" customFormat="1" ht="63" x14ac:dyDescent="0.25">
      <c r="A138" s="58" t="s">
        <v>606</v>
      </c>
      <c r="B138" s="6" t="s">
        <v>532</v>
      </c>
      <c r="C138" s="6" t="s">
        <v>376</v>
      </c>
      <c r="D138" s="33" t="s">
        <v>377</v>
      </c>
      <c r="E138" s="6" t="s">
        <v>378</v>
      </c>
      <c r="F138" s="6" t="s">
        <v>348</v>
      </c>
      <c r="G138" s="6" t="s">
        <v>800</v>
      </c>
      <c r="H138" s="6">
        <v>0</v>
      </c>
      <c r="I138" s="6">
        <v>710000000</v>
      </c>
      <c r="J138" s="38" t="s">
        <v>507</v>
      </c>
      <c r="K138" s="38" t="s">
        <v>628</v>
      </c>
      <c r="L138" s="28" t="s">
        <v>33</v>
      </c>
      <c r="M138" s="6" t="s">
        <v>34</v>
      </c>
      <c r="N138" s="38" t="s">
        <v>578</v>
      </c>
      <c r="O138" s="38" t="s">
        <v>548</v>
      </c>
      <c r="P138" s="7" t="s">
        <v>225</v>
      </c>
      <c r="Q138" s="6" t="s">
        <v>277</v>
      </c>
      <c r="R138" s="40">
        <v>8</v>
      </c>
      <c r="S138" s="41">
        <v>15758.93</v>
      </c>
      <c r="T138" s="42">
        <f t="shared" si="2"/>
        <v>126071.44</v>
      </c>
      <c r="U138" s="183">
        <f t="shared" si="0"/>
        <v>141200.01280000003</v>
      </c>
      <c r="V138" s="6"/>
      <c r="W138" s="6">
        <v>2015</v>
      </c>
      <c r="X138" s="7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</row>
    <row r="139" spans="1:38" s="9" customFormat="1" ht="63" x14ac:dyDescent="0.25">
      <c r="A139" s="58" t="s">
        <v>465</v>
      </c>
      <c r="B139" s="10" t="s">
        <v>532</v>
      </c>
      <c r="C139" s="10" t="s">
        <v>379</v>
      </c>
      <c r="D139" s="33" t="s">
        <v>380</v>
      </c>
      <c r="E139" s="10" t="s">
        <v>275</v>
      </c>
      <c r="F139" s="10" t="s">
        <v>348</v>
      </c>
      <c r="G139" s="10" t="s">
        <v>800</v>
      </c>
      <c r="H139" s="10">
        <v>0</v>
      </c>
      <c r="I139" s="10">
        <v>710000000</v>
      </c>
      <c r="J139" s="10" t="s">
        <v>627</v>
      </c>
      <c r="K139" s="10" t="s">
        <v>474</v>
      </c>
      <c r="L139" s="13" t="s">
        <v>33</v>
      </c>
      <c r="M139" s="10" t="s">
        <v>34</v>
      </c>
      <c r="N139" s="10" t="s">
        <v>545</v>
      </c>
      <c r="O139" s="10" t="s">
        <v>537</v>
      </c>
      <c r="P139" s="8" t="s">
        <v>225</v>
      </c>
      <c r="Q139" s="10" t="s">
        <v>277</v>
      </c>
      <c r="R139" s="21">
        <v>1</v>
      </c>
      <c r="S139" s="22">
        <v>176649.59</v>
      </c>
      <c r="T139" s="22"/>
      <c r="U139" s="184">
        <f t="shared" si="0"/>
        <v>0</v>
      </c>
      <c r="V139" s="10"/>
      <c r="W139" s="10">
        <v>2015</v>
      </c>
      <c r="X139" s="8" t="s">
        <v>799</v>
      </c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s="44" customFormat="1" ht="63" x14ac:dyDescent="0.25">
      <c r="A140" s="58" t="s">
        <v>607</v>
      </c>
      <c r="B140" s="6" t="s">
        <v>532</v>
      </c>
      <c r="C140" s="6" t="s">
        <v>379</v>
      </c>
      <c r="D140" s="33" t="s">
        <v>380</v>
      </c>
      <c r="E140" s="6" t="s">
        <v>275</v>
      </c>
      <c r="F140" s="6" t="s">
        <v>348</v>
      </c>
      <c r="G140" s="6" t="s">
        <v>800</v>
      </c>
      <c r="H140" s="6">
        <v>0</v>
      </c>
      <c r="I140" s="6">
        <v>710000000</v>
      </c>
      <c r="J140" s="38" t="s">
        <v>507</v>
      </c>
      <c r="K140" s="38" t="s">
        <v>628</v>
      </c>
      <c r="L140" s="28" t="s">
        <v>33</v>
      </c>
      <c r="M140" s="6" t="s">
        <v>34</v>
      </c>
      <c r="N140" s="38" t="s">
        <v>578</v>
      </c>
      <c r="O140" s="38" t="s">
        <v>548</v>
      </c>
      <c r="P140" s="7" t="s">
        <v>225</v>
      </c>
      <c r="Q140" s="6" t="s">
        <v>277</v>
      </c>
      <c r="R140" s="40">
        <v>1</v>
      </c>
      <c r="S140" s="41">
        <v>207316.96</v>
      </c>
      <c r="T140" s="42">
        <f t="shared" si="2"/>
        <v>207316.96</v>
      </c>
      <c r="U140" s="183">
        <f t="shared" si="0"/>
        <v>232194.9952</v>
      </c>
      <c r="V140" s="6"/>
      <c r="W140" s="6">
        <v>2015</v>
      </c>
      <c r="X140" s="7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</row>
    <row r="141" spans="1:38" s="9" customFormat="1" ht="63" x14ac:dyDescent="0.25">
      <c r="A141" s="58" t="s">
        <v>466</v>
      </c>
      <c r="B141" s="10" t="s">
        <v>532</v>
      </c>
      <c r="C141" s="10" t="s">
        <v>381</v>
      </c>
      <c r="D141" s="33" t="s">
        <v>382</v>
      </c>
      <c r="E141" s="10" t="s">
        <v>275</v>
      </c>
      <c r="F141" s="10" t="s">
        <v>348</v>
      </c>
      <c r="G141" s="10" t="s">
        <v>800</v>
      </c>
      <c r="H141" s="10">
        <v>0</v>
      </c>
      <c r="I141" s="10">
        <v>710000000</v>
      </c>
      <c r="J141" s="10" t="s">
        <v>627</v>
      </c>
      <c r="K141" s="10" t="s">
        <v>474</v>
      </c>
      <c r="L141" s="13" t="s">
        <v>33</v>
      </c>
      <c r="M141" s="10" t="s">
        <v>34</v>
      </c>
      <c r="N141" s="10" t="s">
        <v>545</v>
      </c>
      <c r="O141" s="10" t="s">
        <v>537</v>
      </c>
      <c r="P141" s="8" t="s">
        <v>225</v>
      </c>
      <c r="Q141" s="10" t="s">
        <v>277</v>
      </c>
      <c r="R141" s="21">
        <v>1</v>
      </c>
      <c r="S141" s="22">
        <v>506567.09</v>
      </c>
      <c r="T141" s="22"/>
      <c r="U141" s="184">
        <f t="shared" si="0"/>
        <v>0</v>
      </c>
      <c r="V141" s="10"/>
      <c r="W141" s="10">
        <v>2015</v>
      </c>
      <c r="X141" s="8" t="s">
        <v>799</v>
      </c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 s="44" customFormat="1" ht="63" x14ac:dyDescent="0.25">
      <c r="A142" s="58" t="s">
        <v>608</v>
      </c>
      <c r="B142" s="6" t="s">
        <v>532</v>
      </c>
      <c r="C142" s="6" t="s">
        <v>381</v>
      </c>
      <c r="D142" s="33" t="s">
        <v>382</v>
      </c>
      <c r="E142" s="6" t="s">
        <v>275</v>
      </c>
      <c r="F142" s="6" t="s">
        <v>348</v>
      </c>
      <c r="G142" s="6" t="s">
        <v>800</v>
      </c>
      <c r="H142" s="6">
        <v>0</v>
      </c>
      <c r="I142" s="6">
        <v>710000000</v>
      </c>
      <c r="J142" s="38" t="s">
        <v>507</v>
      </c>
      <c r="K142" s="38" t="s">
        <v>628</v>
      </c>
      <c r="L142" s="28" t="s">
        <v>33</v>
      </c>
      <c r="M142" s="6" t="s">
        <v>34</v>
      </c>
      <c r="N142" s="38" t="s">
        <v>578</v>
      </c>
      <c r="O142" s="38" t="s">
        <v>548</v>
      </c>
      <c r="P142" s="7" t="s">
        <v>225</v>
      </c>
      <c r="Q142" s="6" t="s">
        <v>277</v>
      </c>
      <c r="R142" s="40">
        <v>1</v>
      </c>
      <c r="S142" s="41">
        <v>594507.14</v>
      </c>
      <c r="T142" s="42">
        <f t="shared" si="2"/>
        <v>594507.14</v>
      </c>
      <c r="U142" s="183">
        <f t="shared" si="0"/>
        <v>665847.99680000008</v>
      </c>
      <c r="V142" s="6"/>
      <c r="W142" s="6">
        <v>2015</v>
      </c>
      <c r="X142" s="7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</row>
    <row r="143" spans="1:38" s="9" customFormat="1" ht="63" x14ac:dyDescent="0.25">
      <c r="A143" s="58" t="s">
        <v>467</v>
      </c>
      <c r="B143" s="10" t="s">
        <v>532</v>
      </c>
      <c r="C143" s="10" t="s">
        <v>366</v>
      </c>
      <c r="D143" s="33" t="s">
        <v>367</v>
      </c>
      <c r="E143" s="10" t="s">
        <v>368</v>
      </c>
      <c r="F143" s="10" t="s">
        <v>348</v>
      </c>
      <c r="G143" s="10" t="s">
        <v>800</v>
      </c>
      <c r="H143" s="10">
        <v>0</v>
      </c>
      <c r="I143" s="10">
        <v>710000000</v>
      </c>
      <c r="J143" s="10" t="s">
        <v>627</v>
      </c>
      <c r="K143" s="10" t="s">
        <v>474</v>
      </c>
      <c r="L143" s="13" t="s">
        <v>33</v>
      </c>
      <c r="M143" s="10" t="s">
        <v>34</v>
      </c>
      <c r="N143" s="10" t="s">
        <v>545</v>
      </c>
      <c r="O143" s="10" t="s">
        <v>537</v>
      </c>
      <c r="P143" s="8" t="s">
        <v>225</v>
      </c>
      <c r="Q143" s="10" t="s">
        <v>277</v>
      </c>
      <c r="R143" s="21">
        <v>2</v>
      </c>
      <c r="S143" s="22">
        <v>25015.18</v>
      </c>
      <c r="T143" s="22"/>
      <c r="U143" s="184">
        <f t="shared" si="0"/>
        <v>0</v>
      </c>
      <c r="V143" s="10"/>
      <c r="W143" s="10">
        <v>2015</v>
      </c>
      <c r="X143" s="8" t="s">
        <v>799</v>
      </c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s="44" customFormat="1" ht="63" x14ac:dyDescent="0.25">
      <c r="A144" s="58" t="s">
        <v>609</v>
      </c>
      <c r="B144" s="6" t="s">
        <v>532</v>
      </c>
      <c r="C144" s="6" t="s">
        <v>366</v>
      </c>
      <c r="D144" s="33" t="s">
        <v>367</v>
      </c>
      <c r="E144" s="6" t="s">
        <v>368</v>
      </c>
      <c r="F144" s="6" t="s">
        <v>348</v>
      </c>
      <c r="G144" s="6" t="s">
        <v>800</v>
      </c>
      <c r="H144" s="6">
        <v>0</v>
      </c>
      <c r="I144" s="6">
        <v>710000000</v>
      </c>
      <c r="J144" s="38" t="s">
        <v>507</v>
      </c>
      <c r="K144" s="38" t="s">
        <v>628</v>
      </c>
      <c r="L144" s="28" t="s">
        <v>33</v>
      </c>
      <c r="M144" s="6" t="s">
        <v>34</v>
      </c>
      <c r="N144" s="38" t="s">
        <v>578</v>
      </c>
      <c r="O144" s="38" t="s">
        <v>548</v>
      </c>
      <c r="P144" s="7" t="s">
        <v>225</v>
      </c>
      <c r="Q144" s="6" t="s">
        <v>277</v>
      </c>
      <c r="R144" s="40">
        <v>2</v>
      </c>
      <c r="S144" s="41">
        <v>29350</v>
      </c>
      <c r="T144" s="42">
        <f t="shared" si="2"/>
        <v>58700</v>
      </c>
      <c r="U144" s="183">
        <f t="shared" si="0"/>
        <v>65744</v>
      </c>
      <c r="V144" s="6"/>
      <c r="W144" s="6">
        <v>2015</v>
      </c>
      <c r="X144" s="7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</row>
    <row r="145" spans="1:38" s="9" customFormat="1" ht="63" x14ac:dyDescent="0.25">
      <c r="A145" s="58" t="s">
        <v>468</v>
      </c>
      <c r="B145" s="10" t="s">
        <v>532</v>
      </c>
      <c r="C145" s="10" t="s">
        <v>383</v>
      </c>
      <c r="D145" s="33" t="s">
        <v>384</v>
      </c>
      <c r="E145" s="10" t="s">
        <v>275</v>
      </c>
      <c r="F145" s="10" t="s">
        <v>348</v>
      </c>
      <c r="G145" s="10" t="s">
        <v>800</v>
      </c>
      <c r="H145" s="10">
        <v>0</v>
      </c>
      <c r="I145" s="10">
        <v>710000000</v>
      </c>
      <c r="J145" s="10" t="s">
        <v>627</v>
      </c>
      <c r="K145" s="10" t="s">
        <v>474</v>
      </c>
      <c r="L145" s="13" t="s">
        <v>33</v>
      </c>
      <c r="M145" s="10" t="s">
        <v>34</v>
      </c>
      <c r="N145" s="10" t="s">
        <v>545</v>
      </c>
      <c r="O145" s="10" t="s">
        <v>537</v>
      </c>
      <c r="P145" s="8" t="s">
        <v>225</v>
      </c>
      <c r="Q145" s="10" t="s">
        <v>277</v>
      </c>
      <c r="R145" s="21">
        <v>2</v>
      </c>
      <c r="S145" s="22">
        <v>162642.85999999999</v>
      </c>
      <c r="T145" s="22"/>
      <c r="U145" s="184">
        <f t="shared" si="0"/>
        <v>0</v>
      </c>
      <c r="V145" s="10"/>
      <c r="W145" s="10">
        <v>2015</v>
      </c>
      <c r="X145" s="8" t="s">
        <v>799</v>
      </c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 s="44" customFormat="1" ht="63" x14ac:dyDescent="0.25">
      <c r="A146" s="58" t="s">
        <v>610</v>
      </c>
      <c r="B146" s="6" t="s">
        <v>532</v>
      </c>
      <c r="C146" s="6" t="s">
        <v>383</v>
      </c>
      <c r="D146" s="33" t="s">
        <v>384</v>
      </c>
      <c r="E146" s="6" t="s">
        <v>275</v>
      </c>
      <c r="F146" s="6" t="s">
        <v>348</v>
      </c>
      <c r="G146" s="6" t="s">
        <v>800</v>
      </c>
      <c r="H146" s="6">
        <v>0</v>
      </c>
      <c r="I146" s="6">
        <v>710000000</v>
      </c>
      <c r="J146" s="38" t="s">
        <v>507</v>
      </c>
      <c r="K146" s="38" t="s">
        <v>628</v>
      </c>
      <c r="L146" s="28" t="s">
        <v>33</v>
      </c>
      <c r="M146" s="6" t="s">
        <v>34</v>
      </c>
      <c r="N146" s="38" t="s">
        <v>578</v>
      </c>
      <c r="O146" s="38" t="s">
        <v>548</v>
      </c>
      <c r="P146" s="7" t="s">
        <v>225</v>
      </c>
      <c r="Q146" s="6" t="s">
        <v>277</v>
      </c>
      <c r="R146" s="40">
        <v>2</v>
      </c>
      <c r="S146" s="41">
        <v>190875</v>
      </c>
      <c r="T146" s="42">
        <f t="shared" si="2"/>
        <v>381750</v>
      </c>
      <c r="U146" s="183">
        <f t="shared" ref="U146:U158" si="3">T146*1.12</f>
        <v>427560.00000000006</v>
      </c>
      <c r="V146" s="6"/>
      <c r="W146" s="6">
        <v>2015</v>
      </c>
      <c r="X146" s="7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</row>
    <row r="147" spans="1:38" s="9" customFormat="1" ht="63" x14ac:dyDescent="0.25">
      <c r="A147" s="58" t="s">
        <v>469</v>
      </c>
      <c r="B147" s="13" t="s">
        <v>532</v>
      </c>
      <c r="C147" s="10" t="s">
        <v>335</v>
      </c>
      <c r="D147" s="33" t="s">
        <v>336</v>
      </c>
      <c r="E147" s="10" t="s">
        <v>275</v>
      </c>
      <c r="F147" s="10" t="s">
        <v>348</v>
      </c>
      <c r="G147" s="10" t="s">
        <v>800</v>
      </c>
      <c r="H147" s="10">
        <v>0</v>
      </c>
      <c r="I147" s="10">
        <v>710000000</v>
      </c>
      <c r="J147" s="10" t="s">
        <v>627</v>
      </c>
      <c r="K147" s="10" t="s">
        <v>474</v>
      </c>
      <c r="L147" s="13" t="s">
        <v>33</v>
      </c>
      <c r="M147" s="10" t="s">
        <v>34</v>
      </c>
      <c r="N147" s="10" t="s">
        <v>545</v>
      </c>
      <c r="O147" s="10" t="s">
        <v>537</v>
      </c>
      <c r="P147" s="8" t="s">
        <v>225</v>
      </c>
      <c r="Q147" s="10" t="s">
        <v>277</v>
      </c>
      <c r="R147" s="21">
        <v>2</v>
      </c>
      <c r="S147" s="22">
        <v>5657.14</v>
      </c>
      <c r="T147" s="22"/>
      <c r="U147" s="184">
        <f t="shared" si="3"/>
        <v>0</v>
      </c>
      <c r="V147" s="10"/>
      <c r="W147" s="10">
        <v>2015</v>
      </c>
      <c r="X147" s="8" t="s">
        <v>799</v>
      </c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 s="44" customFormat="1" ht="63" x14ac:dyDescent="0.25">
      <c r="A148" s="58" t="s">
        <v>611</v>
      </c>
      <c r="B148" s="28" t="s">
        <v>532</v>
      </c>
      <c r="C148" s="6" t="s">
        <v>335</v>
      </c>
      <c r="D148" s="33" t="s">
        <v>336</v>
      </c>
      <c r="E148" s="6" t="s">
        <v>275</v>
      </c>
      <c r="F148" s="6" t="s">
        <v>348</v>
      </c>
      <c r="G148" s="6" t="s">
        <v>800</v>
      </c>
      <c r="H148" s="6">
        <v>0</v>
      </c>
      <c r="I148" s="6">
        <v>710000000</v>
      </c>
      <c r="J148" s="38" t="s">
        <v>507</v>
      </c>
      <c r="K148" s="38" t="s">
        <v>628</v>
      </c>
      <c r="L148" s="28" t="s">
        <v>33</v>
      </c>
      <c r="M148" s="6" t="s">
        <v>34</v>
      </c>
      <c r="N148" s="38" t="s">
        <v>578</v>
      </c>
      <c r="O148" s="38" t="s">
        <v>548</v>
      </c>
      <c r="P148" s="7" t="s">
        <v>225</v>
      </c>
      <c r="Q148" s="6" t="s">
        <v>277</v>
      </c>
      <c r="R148" s="40">
        <v>2</v>
      </c>
      <c r="S148" s="41">
        <v>6636.61</v>
      </c>
      <c r="T148" s="42">
        <f t="shared" si="2"/>
        <v>13273.22</v>
      </c>
      <c r="U148" s="183">
        <f t="shared" si="3"/>
        <v>14866.0064</v>
      </c>
      <c r="V148" s="6"/>
      <c r="W148" s="6">
        <v>2015</v>
      </c>
      <c r="X148" s="7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</row>
    <row r="149" spans="1:38" s="9" customFormat="1" ht="63" x14ac:dyDescent="0.25">
      <c r="A149" s="58" t="s">
        <v>470</v>
      </c>
      <c r="B149" s="13" t="s">
        <v>532</v>
      </c>
      <c r="C149" s="10" t="s">
        <v>364</v>
      </c>
      <c r="D149" s="33" t="s">
        <v>365</v>
      </c>
      <c r="E149" s="10" t="s">
        <v>275</v>
      </c>
      <c r="F149" s="10" t="s">
        <v>348</v>
      </c>
      <c r="G149" s="10" t="s">
        <v>800</v>
      </c>
      <c r="H149" s="10">
        <v>0</v>
      </c>
      <c r="I149" s="10">
        <v>710000000</v>
      </c>
      <c r="J149" s="10" t="s">
        <v>627</v>
      </c>
      <c r="K149" s="10" t="s">
        <v>474</v>
      </c>
      <c r="L149" s="13" t="s">
        <v>33</v>
      </c>
      <c r="M149" s="10" t="s">
        <v>34</v>
      </c>
      <c r="N149" s="10" t="s">
        <v>545</v>
      </c>
      <c r="O149" s="10" t="s">
        <v>537</v>
      </c>
      <c r="P149" s="8" t="s">
        <v>225</v>
      </c>
      <c r="Q149" s="10" t="s">
        <v>277</v>
      </c>
      <c r="R149" s="21">
        <v>2</v>
      </c>
      <c r="S149" s="22">
        <v>2529.8000000000002</v>
      </c>
      <c r="T149" s="22"/>
      <c r="U149" s="184">
        <f t="shared" si="3"/>
        <v>0</v>
      </c>
      <c r="V149" s="10"/>
      <c r="W149" s="10">
        <v>2015</v>
      </c>
      <c r="X149" s="8" t="s">
        <v>799</v>
      </c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 s="44" customFormat="1" ht="63" x14ac:dyDescent="0.25">
      <c r="A150" s="58" t="s">
        <v>612</v>
      </c>
      <c r="B150" s="28" t="s">
        <v>532</v>
      </c>
      <c r="C150" s="6" t="s">
        <v>364</v>
      </c>
      <c r="D150" s="33" t="s">
        <v>365</v>
      </c>
      <c r="E150" s="6" t="s">
        <v>275</v>
      </c>
      <c r="F150" s="6" t="s">
        <v>348</v>
      </c>
      <c r="G150" s="6" t="s">
        <v>800</v>
      </c>
      <c r="H150" s="6">
        <v>0</v>
      </c>
      <c r="I150" s="6">
        <v>710000000</v>
      </c>
      <c r="J150" s="38" t="s">
        <v>507</v>
      </c>
      <c r="K150" s="38" t="s">
        <v>628</v>
      </c>
      <c r="L150" s="28" t="s">
        <v>33</v>
      </c>
      <c r="M150" s="6" t="s">
        <v>34</v>
      </c>
      <c r="N150" s="38" t="s">
        <v>578</v>
      </c>
      <c r="O150" s="38" t="s">
        <v>548</v>
      </c>
      <c r="P150" s="7" t="s">
        <v>225</v>
      </c>
      <c r="Q150" s="6" t="s">
        <v>277</v>
      </c>
      <c r="R150" s="40">
        <v>2</v>
      </c>
      <c r="S150" s="41">
        <v>2968.75</v>
      </c>
      <c r="T150" s="42">
        <f t="shared" si="2"/>
        <v>5937.5</v>
      </c>
      <c r="U150" s="183">
        <f t="shared" si="3"/>
        <v>6650.0000000000009</v>
      </c>
      <c r="V150" s="6"/>
      <c r="W150" s="6">
        <v>2015</v>
      </c>
      <c r="X150" s="7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</row>
    <row r="151" spans="1:38" s="9" customFormat="1" ht="63" x14ac:dyDescent="0.25">
      <c r="A151" s="58" t="s">
        <v>471</v>
      </c>
      <c r="B151" s="13" t="s">
        <v>532</v>
      </c>
      <c r="C151" s="10" t="s">
        <v>335</v>
      </c>
      <c r="D151" s="33" t="s">
        <v>336</v>
      </c>
      <c r="E151" s="10" t="s">
        <v>275</v>
      </c>
      <c r="F151" s="10" t="s">
        <v>348</v>
      </c>
      <c r="G151" s="10" t="s">
        <v>800</v>
      </c>
      <c r="H151" s="10">
        <v>0</v>
      </c>
      <c r="I151" s="10">
        <v>710000000</v>
      </c>
      <c r="J151" s="10" t="s">
        <v>627</v>
      </c>
      <c r="K151" s="10" t="s">
        <v>474</v>
      </c>
      <c r="L151" s="13" t="s">
        <v>33</v>
      </c>
      <c r="M151" s="10" t="s">
        <v>34</v>
      </c>
      <c r="N151" s="10" t="s">
        <v>545</v>
      </c>
      <c r="O151" s="10" t="s">
        <v>537</v>
      </c>
      <c r="P151" s="8" t="s">
        <v>225</v>
      </c>
      <c r="Q151" s="10" t="s">
        <v>277</v>
      </c>
      <c r="R151" s="21">
        <v>4</v>
      </c>
      <c r="S151" s="22">
        <v>7603.55</v>
      </c>
      <c r="T151" s="22"/>
      <c r="U151" s="184">
        <f t="shared" si="3"/>
        <v>0</v>
      </c>
      <c r="V151" s="10"/>
      <c r="W151" s="10">
        <v>2015</v>
      </c>
      <c r="X151" s="8" t="s">
        <v>799</v>
      </c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 s="44" customFormat="1" ht="63" x14ac:dyDescent="0.25">
      <c r="A152" s="58" t="s">
        <v>613</v>
      </c>
      <c r="B152" s="28" t="s">
        <v>532</v>
      </c>
      <c r="C152" s="6" t="s">
        <v>335</v>
      </c>
      <c r="D152" s="33" t="s">
        <v>336</v>
      </c>
      <c r="E152" s="6" t="s">
        <v>275</v>
      </c>
      <c r="F152" s="6" t="s">
        <v>348</v>
      </c>
      <c r="G152" s="6" t="s">
        <v>800</v>
      </c>
      <c r="H152" s="6">
        <v>0</v>
      </c>
      <c r="I152" s="6">
        <v>710000000</v>
      </c>
      <c r="J152" s="38" t="s">
        <v>507</v>
      </c>
      <c r="K152" s="38" t="s">
        <v>628</v>
      </c>
      <c r="L152" s="28" t="s">
        <v>33</v>
      </c>
      <c r="M152" s="6" t="s">
        <v>34</v>
      </c>
      <c r="N152" s="38" t="s">
        <v>578</v>
      </c>
      <c r="O152" s="38" t="s">
        <v>548</v>
      </c>
      <c r="P152" s="7" t="s">
        <v>225</v>
      </c>
      <c r="Q152" s="6" t="s">
        <v>277</v>
      </c>
      <c r="R152" s="40">
        <v>4</v>
      </c>
      <c r="S152" s="41">
        <v>8923.2099999999991</v>
      </c>
      <c r="T152" s="42">
        <f t="shared" si="2"/>
        <v>35692.839999999997</v>
      </c>
      <c r="U152" s="183">
        <f t="shared" si="3"/>
        <v>39975.980799999998</v>
      </c>
      <c r="V152" s="6"/>
      <c r="W152" s="6">
        <v>2015</v>
      </c>
      <c r="X152" s="7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</row>
    <row r="153" spans="1:38" s="9" customFormat="1" ht="47.25" x14ac:dyDescent="0.25">
      <c r="A153" s="58" t="s">
        <v>472</v>
      </c>
      <c r="B153" s="10" t="s">
        <v>532</v>
      </c>
      <c r="C153" s="10" t="s">
        <v>385</v>
      </c>
      <c r="D153" s="32" t="s">
        <v>386</v>
      </c>
      <c r="E153" s="10" t="s">
        <v>386</v>
      </c>
      <c r="F153" s="10" t="s">
        <v>387</v>
      </c>
      <c r="G153" s="10" t="s">
        <v>800</v>
      </c>
      <c r="H153" s="10">
        <v>0</v>
      </c>
      <c r="I153" s="10">
        <v>710000000</v>
      </c>
      <c r="J153" s="10" t="s">
        <v>627</v>
      </c>
      <c r="K153" s="10" t="s">
        <v>474</v>
      </c>
      <c r="L153" s="13" t="s">
        <v>33</v>
      </c>
      <c r="M153" s="10" t="s">
        <v>34</v>
      </c>
      <c r="N153" s="10" t="s">
        <v>545</v>
      </c>
      <c r="O153" s="10" t="s">
        <v>537</v>
      </c>
      <c r="P153" s="8" t="s">
        <v>225</v>
      </c>
      <c r="Q153" s="10" t="s">
        <v>277</v>
      </c>
      <c r="R153" s="21">
        <v>1</v>
      </c>
      <c r="S153" s="22">
        <v>1854658.92</v>
      </c>
      <c r="T153" s="22"/>
      <c r="U153" s="184">
        <f t="shared" si="3"/>
        <v>0</v>
      </c>
      <c r="V153" s="10"/>
      <c r="W153" s="10">
        <v>2015</v>
      </c>
      <c r="X153" s="8" t="s">
        <v>799</v>
      </c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 s="44" customFormat="1" ht="56.25" x14ac:dyDescent="0.25">
      <c r="A154" s="58" t="s">
        <v>614</v>
      </c>
      <c r="B154" s="6" t="s">
        <v>532</v>
      </c>
      <c r="C154" s="6" t="s">
        <v>385</v>
      </c>
      <c r="D154" s="49" t="s">
        <v>386</v>
      </c>
      <c r="E154" s="6" t="s">
        <v>386</v>
      </c>
      <c r="F154" s="6" t="s">
        <v>387</v>
      </c>
      <c r="G154" s="6" t="s">
        <v>800</v>
      </c>
      <c r="H154" s="6">
        <v>0</v>
      </c>
      <c r="I154" s="6">
        <v>710000000</v>
      </c>
      <c r="J154" s="38" t="s">
        <v>507</v>
      </c>
      <c r="K154" s="38" t="s">
        <v>628</v>
      </c>
      <c r="L154" s="28" t="s">
        <v>33</v>
      </c>
      <c r="M154" s="6" t="s">
        <v>34</v>
      </c>
      <c r="N154" s="38" t="s">
        <v>578</v>
      </c>
      <c r="O154" s="38" t="s">
        <v>548</v>
      </c>
      <c r="P154" s="7" t="s">
        <v>225</v>
      </c>
      <c r="Q154" s="6" t="s">
        <v>277</v>
      </c>
      <c r="R154" s="40">
        <v>1</v>
      </c>
      <c r="S154" s="41">
        <v>2209566.1</v>
      </c>
      <c r="T154" s="42">
        <f t="shared" si="2"/>
        <v>2209566.1</v>
      </c>
      <c r="U154" s="183">
        <f t="shared" si="3"/>
        <v>2474714.0320000001</v>
      </c>
      <c r="V154" s="6"/>
      <c r="W154" s="6">
        <v>2015</v>
      </c>
      <c r="X154" s="7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</row>
    <row r="155" spans="1:38" s="9" customFormat="1" ht="47.25" x14ac:dyDescent="0.25">
      <c r="A155" s="58" t="s">
        <v>473</v>
      </c>
      <c r="B155" s="10" t="s">
        <v>532</v>
      </c>
      <c r="C155" s="10" t="s">
        <v>388</v>
      </c>
      <c r="D155" s="32" t="s">
        <v>389</v>
      </c>
      <c r="E155" s="10" t="s">
        <v>390</v>
      </c>
      <c r="F155" s="10" t="s">
        <v>391</v>
      </c>
      <c r="G155" s="10" t="s">
        <v>800</v>
      </c>
      <c r="H155" s="10">
        <v>0</v>
      </c>
      <c r="I155" s="10">
        <v>710000000</v>
      </c>
      <c r="J155" s="10" t="s">
        <v>627</v>
      </c>
      <c r="K155" s="10" t="s">
        <v>474</v>
      </c>
      <c r="L155" s="13" t="s">
        <v>33</v>
      </c>
      <c r="M155" s="10" t="s">
        <v>34</v>
      </c>
      <c r="N155" s="10" t="s">
        <v>545</v>
      </c>
      <c r="O155" s="10" t="s">
        <v>537</v>
      </c>
      <c r="P155" s="8">
        <v>796</v>
      </c>
      <c r="Q155" s="10" t="s">
        <v>277</v>
      </c>
      <c r="R155" s="21">
        <v>1</v>
      </c>
      <c r="S155" s="22">
        <v>178749.99999999997</v>
      </c>
      <c r="T155" s="22"/>
      <c r="U155" s="184">
        <f t="shared" si="3"/>
        <v>0</v>
      </c>
      <c r="V155" s="10"/>
      <c r="W155" s="10">
        <v>2015</v>
      </c>
      <c r="X155" s="8" t="s">
        <v>634</v>
      </c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 s="44" customFormat="1" ht="47.25" x14ac:dyDescent="0.25">
      <c r="A156" s="58" t="s">
        <v>615</v>
      </c>
      <c r="B156" s="6" t="s">
        <v>532</v>
      </c>
      <c r="C156" s="6" t="s">
        <v>388</v>
      </c>
      <c r="D156" s="49" t="s">
        <v>389</v>
      </c>
      <c r="E156" s="6" t="s">
        <v>390</v>
      </c>
      <c r="F156" s="6" t="s">
        <v>391</v>
      </c>
      <c r="G156" s="6" t="s">
        <v>800</v>
      </c>
      <c r="H156" s="6">
        <v>0</v>
      </c>
      <c r="I156" s="6">
        <v>710000000</v>
      </c>
      <c r="J156" s="38" t="s">
        <v>507</v>
      </c>
      <c r="K156" s="38" t="s">
        <v>628</v>
      </c>
      <c r="L156" s="28" t="s">
        <v>33</v>
      </c>
      <c r="M156" s="6" t="s">
        <v>34</v>
      </c>
      <c r="N156" s="38" t="s">
        <v>578</v>
      </c>
      <c r="O156" s="38" t="s">
        <v>548</v>
      </c>
      <c r="P156" s="7">
        <v>796</v>
      </c>
      <c r="Q156" s="6" t="s">
        <v>277</v>
      </c>
      <c r="R156" s="40">
        <v>1</v>
      </c>
      <c r="S156" s="42">
        <v>178749.99999999997</v>
      </c>
      <c r="T156" s="42">
        <f t="shared" si="2"/>
        <v>178749.99999999997</v>
      </c>
      <c r="U156" s="183">
        <f t="shared" si="3"/>
        <v>200200</v>
      </c>
      <c r="V156" s="6"/>
      <c r="W156" s="6">
        <v>2015</v>
      </c>
      <c r="X156" s="7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</row>
    <row r="157" spans="1:38" s="9" customFormat="1" ht="63" x14ac:dyDescent="0.25">
      <c r="A157" s="58" t="s">
        <v>502</v>
      </c>
      <c r="B157" s="10" t="s">
        <v>532</v>
      </c>
      <c r="C157" s="10" t="s">
        <v>497</v>
      </c>
      <c r="D157" s="32" t="s">
        <v>498</v>
      </c>
      <c r="E157" s="10" t="s">
        <v>499</v>
      </c>
      <c r="F157" s="10" t="s">
        <v>500</v>
      </c>
      <c r="G157" s="10" t="s">
        <v>800</v>
      </c>
      <c r="H157" s="10">
        <v>0</v>
      </c>
      <c r="I157" s="10">
        <v>710000000</v>
      </c>
      <c r="J157" s="10" t="s">
        <v>627</v>
      </c>
      <c r="K157" s="10" t="s">
        <v>501</v>
      </c>
      <c r="L157" s="13" t="s">
        <v>33</v>
      </c>
      <c r="M157" s="10" t="s">
        <v>34</v>
      </c>
      <c r="N157" s="10" t="s">
        <v>545</v>
      </c>
      <c r="O157" s="10" t="s">
        <v>537</v>
      </c>
      <c r="P157" s="8">
        <v>796</v>
      </c>
      <c r="Q157" s="10" t="s">
        <v>277</v>
      </c>
      <c r="R157" s="25">
        <v>1</v>
      </c>
      <c r="S157" s="22">
        <v>335458.93</v>
      </c>
      <c r="T157" s="20"/>
      <c r="U157" s="184">
        <f t="shared" si="3"/>
        <v>0</v>
      </c>
      <c r="V157" s="10"/>
      <c r="W157" s="10">
        <v>2015</v>
      </c>
      <c r="X157" s="8" t="s">
        <v>634</v>
      </c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 s="44" customFormat="1" ht="63" x14ac:dyDescent="0.25">
      <c r="A158" s="58" t="s">
        <v>616</v>
      </c>
      <c r="B158" s="6" t="s">
        <v>532</v>
      </c>
      <c r="C158" s="6" t="s">
        <v>497</v>
      </c>
      <c r="D158" s="49" t="s">
        <v>498</v>
      </c>
      <c r="E158" s="6" t="s">
        <v>499</v>
      </c>
      <c r="F158" s="6" t="s">
        <v>500</v>
      </c>
      <c r="G158" s="28" t="s">
        <v>800</v>
      </c>
      <c r="H158" s="6">
        <v>0</v>
      </c>
      <c r="I158" s="6">
        <v>710000000</v>
      </c>
      <c r="J158" s="38" t="s">
        <v>507</v>
      </c>
      <c r="K158" s="38" t="s">
        <v>628</v>
      </c>
      <c r="L158" s="28" t="s">
        <v>33</v>
      </c>
      <c r="M158" s="6" t="s">
        <v>34</v>
      </c>
      <c r="N158" s="38" t="s">
        <v>578</v>
      </c>
      <c r="O158" s="38" t="s">
        <v>548</v>
      </c>
      <c r="P158" s="7">
        <v>796</v>
      </c>
      <c r="Q158" s="6" t="s">
        <v>277</v>
      </c>
      <c r="R158" s="50">
        <v>1</v>
      </c>
      <c r="S158" s="42">
        <v>335458.93</v>
      </c>
      <c r="T158" s="51">
        <f t="shared" si="2"/>
        <v>335458.93</v>
      </c>
      <c r="U158" s="183">
        <f t="shared" si="3"/>
        <v>375714.00160000002</v>
      </c>
      <c r="V158" s="6"/>
      <c r="W158" s="6">
        <v>2015</v>
      </c>
      <c r="X158" s="6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</row>
    <row r="159" spans="1:38" s="44" customFormat="1" ht="47.25" x14ac:dyDescent="0.25">
      <c r="A159" s="206" t="s">
        <v>744</v>
      </c>
      <c r="B159" s="6" t="s">
        <v>532</v>
      </c>
      <c r="C159" s="207" t="s">
        <v>653</v>
      </c>
      <c r="D159" s="208" t="s">
        <v>654</v>
      </c>
      <c r="E159" s="209" t="s">
        <v>655</v>
      </c>
      <c r="F159" s="209"/>
      <c r="G159" s="209" t="s">
        <v>29</v>
      </c>
      <c r="H159" s="210">
        <v>0</v>
      </c>
      <c r="I159" s="210">
        <v>710000000</v>
      </c>
      <c r="J159" s="28" t="s">
        <v>507</v>
      </c>
      <c r="K159" s="210" t="s">
        <v>776</v>
      </c>
      <c r="L159" s="210" t="s">
        <v>33</v>
      </c>
      <c r="M159" s="210" t="s">
        <v>34</v>
      </c>
      <c r="N159" s="210" t="s">
        <v>774</v>
      </c>
      <c r="O159" s="210" t="s">
        <v>35</v>
      </c>
      <c r="P159" s="210">
        <v>796</v>
      </c>
      <c r="Q159" s="211" t="s">
        <v>277</v>
      </c>
      <c r="R159" s="209">
        <v>60</v>
      </c>
      <c r="S159" s="212">
        <v>24.1</v>
      </c>
      <c r="T159" s="213">
        <v>1446</v>
      </c>
      <c r="U159" s="212">
        <v>1619.5200000000002</v>
      </c>
      <c r="V159" s="6"/>
      <c r="W159" s="6">
        <v>2015</v>
      </c>
      <c r="X159" s="219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</row>
    <row r="160" spans="1:38" s="44" customFormat="1" ht="47.25" x14ac:dyDescent="0.25">
      <c r="A160" s="206" t="s">
        <v>745</v>
      </c>
      <c r="B160" s="6" t="s">
        <v>532</v>
      </c>
      <c r="C160" s="207" t="s">
        <v>656</v>
      </c>
      <c r="D160" s="208" t="s">
        <v>657</v>
      </c>
      <c r="E160" s="209" t="s">
        <v>658</v>
      </c>
      <c r="F160" s="209"/>
      <c r="G160" s="209" t="s">
        <v>29</v>
      </c>
      <c r="H160" s="210">
        <v>0</v>
      </c>
      <c r="I160" s="210">
        <v>710000000</v>
      </c>
      <c r="J160" s="28" t="s">
        <v>507</v>
      </c>
      <c r="K160" s="210" t="s">
        <v>776</v>
      </c>
      <c r="L160" s="210" t="s">
        <v>33</v>
      </c>
      <c r="M160" s="210" t="s">
        <v>34</v>
      </c>
      <c r="N160" s="210" t="s">
        <v>774</v>
      </c>
      <c r="O160" s="210" t="s">
        <v>35</v>
      </c>
      <c r="P160" s="210">
        <v>796</v>
      </c>
      <c r="Q160" s="211" t="s">
        <v>277</v>
      </c>
      <c r="R160" s="209">
        <v>600</v>
      </c>
      <c r="S160" s="212">
        <v>7.23</v>
      </c>
      <c r="T160" s="213">
        <v>4338</v>
      </c>
      <c r="U160" s="212">
        <v>4858.5600000000004</v>
      </c>
      <c r="V160" s="6"/>
      <c r="W160" s="6">
        <v>2015</v>
      </c>
      <c r="X160" s="219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</row>
    <row r="161" spans="1:38" s="44" customFormat="1" ht="47.25" x14ac:dyDescent="0.25">
      <c r="A161" s="206" t="s">
        <v>746</v>
      </c>
      <c r="B161" s="6" t="s">
        <v>532</v>
      </c>
      <c r="C161" s="207" t="s">
        <v>659</v>
      </c>
      <c r="D161" s="208" t="s">
        <v>660</v>
      </c>
      <c r="E161" s="209" t="s">
        <v>661</v>
      </c>
      <c r="F161" s="209"/>
      <c r="G161" s="209" t="s">
        <v>29</v>
      </c>
      <c r="H161" s="210">
        <v>0</v>
      </c>
      <c r="I161" s="210">
        <v>710000000</v>
      </c>
      <c r="J161" s="28" t="s">
        <v>507</v>
      </c>
      <c r="K161" s="210" t="s">
        <v>776</v>
      </c>
      <c r="L161" s="210" t="s">
        <v>33</v>
      </c>
      <c r="M161" s="210" t="s">
        <v>34</v>
      </c>
      <c r="N161" s="210" t="s">
        <v>774</v>
      </c>
      <c r="O161" s="210" t="s">
        <v>35</v>
      </c>
      <c r="P161" s="210">
        <v>796</v>
      </c>
      <c r="Q161" s="211" t="s">
        <v>277</v>
      </c>
      <c r="R161" s="209">
        <v>3</v>
      </c>
      <c r="S161" s="212">
        <v>120.54</v>
      </c>
      <c r="T161" s="213">
        <v>361.62</v>
      </c>
      <c r="U161" s="212">
        <v>405.01440000000002</v>
      </c>
      <c r="V161" s="6"/>
      <c r="W161" s="6">
        <v>2015</v>
      </c>
      <c r="X161" s="219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</row>
    <row r="162" spans="1:38" s="44" customFormat="1" ht="47.25" x14ac:dyDescent="0.25">
      <c r="A162" s="206" t="s">
        <v>747</v>
      </c>
      <c r="B162" s="6" t="s">
        <v>532</v>
      </c>
      <c r="C162" s="207" t="s">
        <v>662</v>
      </c>
      <c r="D162" s="208" t="s">
        <v>663</v>
      </c>
      <c r="E162" s="209" t="s">
        <v>664</v>
      </c>
      <c r="F162" s="209"/>
      <c r="G162" s="209" t="s">
        <v>29</v>
      </c>
      <c r="H162" s="210">
        <v>0</v>
      </c>
      <c r="I162" s="210">
        <v>710000000</v>
      </c>
      <c r="J162" s="28" t="s">
        <v>507</v>
      </c>
      <c r="K162" s="210" t="s">
        <v>776</v>
      </c>
      <c r="L162" s="210" t="s">
        <v>33</v>
      </c>
      <c r="M162" s="210" t="s">
        <v>34</v>
      </c>
      <c r="N162" s="210" t="s">
        <v>774</v>
      </c>
      <c r="O162" s="210" t="s">
        <v>35</v>
      </c>
      <c r="P162" s="210">
        <v>796</v>
      </c>
      <c r="Q162" s="211" t="s">
        <v>277</v>
      </c>
      <c r="R162" s="209">
        <v>10</v>
      </c>
      <c r="S162" s="212">
        <v>317.41000000000003</v>
      </c>
      <c r="T162" s="213">
        <v>3174.1000000000004</v>
      </c>
      <c r="U162" s="212">
        <v>3554.9920000000006</v>
      </c>
      <c r="V162" s="6"/>
      <c r="W162" s="6">
        <v>2015</v>
      </c>
      <c r="X162" s="219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</row>
    <row r="163" spans="1:38" s="44" customFormat="1" ht="47.25" x14ac:dyDescent="0.25">
      <c r="A163" s="206" t="s">
        <v>748</v>
      </c>
      <c r="B163" s="6" t="s">
        <v>532</v>
      </c>
      <c r="C163" s="207" t="s">
        <v>665</v>
      </c>
      <c r="D163" s="208" t="s">
        <v>666</v>
      </c>
      <c r="E163" s="209" t="s">
        <v>667</v>
      </c>
      <c r="F163" s="209"/>
      <c r="G163" s="209" t="s">
        <v>29</v>
      </c>
      <c r="H163" s="210">
        <v>0</v>
      </c>
      <c r="I163" s="210">
        <v>710000000</v>
      </c>
      <c r="J163" s="28" t="s">
        <v>507</v>
      </c>
      <c r="K163" s="210" t="s">
        <v>776</v>
      </c>
      <c r="L163" s="210" t="s">
        <v>33</v>
      </c>
      <c r="M163" s="210" t="s">
        <v>34</v>
      </c>
      <c r="N163" s="210" t="s">
        <v>774</v>
      </c>
      <c r="O163" s="210" t="s">
        <v>35</v>
      </c>
      <c r="P163" s="210">
        <v>778</v>
      </c>
      <c r="Q163" s="211" t="s">
        <v>668</v>
      </c>
      <c r="R163" s="209">
        <v>20</v>
      </c>
      <c r="S163" s="212">
        <v>28.13</v>
      </c>
      <c r="T163" s="213">
        <v>562.6</v>
      </c>
      <c r="U163" s="212">
        <v>630.11200000000008</v>
      </c>
      <c r="V163" s="6"/>
      <c r="W163" s="6">
        <v>2015</v>
      </c>
      <c r="X163" s="219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</row>
    <row r="164" spans="1:38" s="44" customFormat="1" ht="47.25" x14ac:dyDescent="0.25">
      <c r="A164" s="206" t="s">
        <v>749</v>
      </c>
      <c r="B164" s="6" t="s">
        <v>532</v>
      </c>
      <c r="C164" s="207" t="s">
        <v>669</v>
      </c>
      <c r="D164" s="208" t="s">
        <v>670</v>
      </c>
      <c r="E164" s="209" t="s">
        <v>671</v>
      </c>
      <c r="F164" s="209"/>
      <c r="G164" s="209" t="s">
        <v>29</v>
      </c>
      <c r="H164" s="210">
        <v>0</v>
      </c>
      <c r="I164" s="210">
        <v>710000000</v>
      </c>
      <c r="J164" s="28" t="s">
        <v>507</v>
      </c>
      <c r="K164" s="210" t="s">
        <v>776</v>
      </c>
      <c r="L164" s="210" t="s">
        <v>33</v>
      </c>
      <c r="M164" s="210" t="s">
        <v>34</v>
      </c>
      <c r="N164" s="210" t="s">
        <v>774</v>
      </c>
      <c r="O164" s="210" t="s">
        <v>35</v>
      </c>
      <c r="P164" s="210">
        <v>796</v>
      </c>
      <c r="Q164" s="211" t="s">
        <v>277</v>
      </c>
      <c r="R164" s="209">
        <v>2</v>
      </c>
      <c r="S164" s="212">
        <v>1671.43</v>
      </c>
      <c r="T164" s="213">
        <v>3342.86</v>
      </c>
      <c r="U164" s="212">
        <v>3744.0032000000006</v>
      </c>
      <c r="V164" s="6"/>
      <c r="W164" s="6">
        <v>2015</v>
      </c>
      <c r="X164" s="219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</row>
    <row r="165" spans="1:38" s="44" customFormat="1" ht="47.25" x14ac:dyDescent="0.25">
      <c r="A165" s="206" t="s">
        <v>750</v>
      </c>
      <c r="B165" s="6" t="s">
        <v>532</v>
      </c>
      <c r="C165" s="207" t="s">
        <v>672</v>
      </c>
      <c r="D165" s="208" t="s">
        <v>673</v>
      </c>
      <c r="E165" s="209" t="s">
        <v>674</v>
      </c>
      <c r="F165" s="209"/>
      <c r="G165" s="209" t="s">
        <v>29</v>
      </c>
      <c r="H165" s="210">
        <v>0</v>
      </c>
      <c r="I165" s="210">
        <v>710000000</v>
      </c>
      <c r="J165" s="28" t="s">
        <v>507</v>
      </c>
      <c r="K165" s="210" t="s">
        <v>776</v>
      </c>
      <c r="L165" s="210" t="s">
        <v>33</v>
      </c>
      <c r="M165" s="210" t="s">
        <v>34</v>
      </c>
      <c r="N165" s="210" t="s">
        <v>774</v>
      </c>
      <c r="O165" s="210" t="s">
        <v>35</v>
      </c>
      <c r="P165" s="210">
        <v>5111</v>
      </c>
      <c r="Q165" s="211" t="s">
        <v>675</v>
      </c>
      <c r="R165" s="209">
        <v>5</v>
      </c>
      <c r="S165" s="212">
        <v>315</v>
      </c>
      <c r="T165" s="213">
        <v>1575</v>
      </c>
      <c r="U165" s="212">
        <v>1764.0000000000002</v>
      </c>
      <c r="V165" s="6"/>
      <c r="W165" s="6">
        <v>2015</v>
      </c>
      <c r="X165" s="219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</row>
    <row r="166" spans="1:38" s="44" customFormat="1" ht="47.25" x14ac:dyDescent="0.25">
      <c r="A166" s="206" t="s">
        <v>751</v>
      </c>
      <c r="B166" s="6" t="s">
        <v>532</v>
      </c>
      <c r="C166" s="207" t="s">
        <v>676</v>
      </c>
      <c r="D166" s="208" t="s">
        <v>677</v>
      </c>
      <c r="E166" s="209" t="s">
        <v>678</v>
      </c>
      <c r="F166" s="209"/>
      <c r="G166" s="209" t="s">
        <v>29</v>
      </c>
      <c r="H166" s="210">
        <v>0</v>
      </c>
      <c r="I166" s="210">
        <v>710000000</v>
      </c>
      <c r="J166" s="28" t="s">
        <v>507</v>
      </c>
      <c r="K166" s="210" t="s">
        <v>776</v>
      </c>
      <c r="L166" s="210" t="s">
        <v>33</v>
      </c>
      <c r="M166" s="210" t="s">
        <v>34</v>
      </c>
      <c r="N166" s="210" t="s">
        <v>774</v>
      </c>
      <c r="O166" s="210" t="s">
        <v>35</v>
      </c>
      <c r="P166" s="210">
        <v>796</v>
      </c>
      <c r="Q166" s="211" t="s">
        <v>277</v>
      </c>
      <c r="R166" s="209">
        <v>12</v>
      </c>
      <c r="S166" s="212">
        <v>20.11</v>
      </c>
      <c r="T166" s="213">
        <v>241.32</v>
      </c>
      <c r="U166" s="212">
        <v>270.27840000000003</v>
      </c>
      <c r="V166" s="6"/>
      <c r="W166" s="6">
        <v>2015</v>
      </c>
      <c r="X166" s="219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</row>
    <row r="167" spans="1:38" s="44" customFormat="1" ht="47.25" x14ac:dyDescent="0.25">
      <c r="A167" s="206" t="s">
        <v>752</v>
      </c>
      <c r="B167" s="6" t="s">
        <v>532</v>
      </c>
      <c r="C167" s="207" t="s">
        <v>679</v>
      </c>
      <c r="D167" s="208" t="s">
        <v>680</v>
      </c>
      <c r="E167" s="209" t="s">
        <v>681</v>
      </c>
      <c r="F167" s="209"/>
      <c r="G167" s="209" t="s">
        <v>29</v>
      </c>
      <c r="H167" s="210">
        <v>0</v>
      </c>
      <c r="I167" s="210">
        <v>710000000</v>
      </c>
      <c r="J167" s="28" t="s">
        <v>507</v>
      </c>
      <c r="K167" s="210" t="s">
        <v>776</v>
      </c>
      <c r="L167" s="210" t="s">
        <v>33</v>
      </c>
      <c r="M167" s="210" t="s">
        <v>34</v>
      </c>
      <c r="N167" s="210" t="s">
        <v>774</v>
      </c>
      <c r="O167" s="210" t="s">
        <v>35</v>
      </c>
      <c r="P167" s="210">
        <v>796</v>
      </c>
      <c r="Q167" s="211" t="s">
        <v>277</v>
      </c>
      <c r="R167" s="209">
        <v>2</v>
      </c>
      <c r="S167" s="212">
        <v>208.93</v>
      </c>
      <c r="T167" s="213">
        <v>417.86</v>
      </c>
      <c r="U167" s="212">
        <v>468.00320000000005</v>
      </c>
      <c r="V167" s="6"/>
      <c r="W167" s="6">
        <v>2015</v>
      </c>
      <c r="X167" s="219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</row>
    <row r="168" spans="1:38" s="44" customFormat="1" ht="47.25" x14ac:dyDescent="0.25">
      <c r="A168" s="206" t="s">
        <v>753</v>
      </c>
      <c r="B168" s="6" t="s">
        <v>532</v>
      </c>
      <c r="C168" s="207" t="s">
        <v>682</v>
      </c>
      <c r="D168" s="208" t="s">
        <v>683</v>
      </c>
      <c r="E168" s="209" t="s">
        <v>684</v>
      </c>
      <c r="F168" s="209"/>
      <c r="G168" s="209" t="s">
        <v>29</v>
      </c>
      <c r="H168" s="210">
        <v>0</v>
      </c>
      <c r="I168" s="210">
        <v>710000000</v>
      </c>
      <c r="J168" s="28" t="s">
        <v>507</v>
      </c>
      <c r="K168" s="210" t="s">
        <v>776</v>
      </c>
      <c r="L168" s="210" t="s">
        <v>33</v>
      </c>
      <c r="M168" s="210" t="s">
        <v>34</v>
      </c>
      <c r="N168" s="210" t="s">
        <v>774</v>
      </c>
      <c r="O168" s="210" t="s">
        <v>35</v>
      </c>
      <c r="P168" s="210">
        <v>796</v>
      </c>
      <c r="Q168" s="211" t="s">
        <v>277</v>
      </c>
      <c r="R168" s="209">
        <v>1</v>
      </c>
      <c r="S168" s="212">
        <v>192.86</v>
      </c>
      <c r="T168" s="213">
        <v>192.86</v>
      </c>
      <c r="U168" s="212">
        <v>216.00320000000005</v>
      </c>
      <c r="V168" s="6"/>
      <c r="W168" s="6">
        <v>2015</v>
      </c>
      <c r="X168" s="219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</row>
    <row r="169" spans="1:38" s="44" customFormat="1" ht="47.25" x14ac:dyDescent="0.25">
      <c r="A169" s="206" t="s">
        <v>754</v>
      </c>
      <c r="B169" s="6" t="s">
        <v>532</v>
      </c>
      <c r="C169" s="207" t="s">
        <v>685</v>
      </c>
      <c r="D169" s="208" t="s">
        <v>686</v>
      </c>
      <c r="E169" s="209" t="s">
        <v>687</v>
      </c>
      <c r="F169" s="209"/>
      <c r="G169" s="209" t="s">
        <v>29</v>
      </c>
      <c r="H169" s="210">
        <v>0</v>
      </c>
      <c r="I169" s="210">
        <v>710000000</v>
      </c>
      <c r="J169" s="28" t="s">
        <v>507</v>
      </c>
      <c r="K169" s="210" t="s">
        <v>776</v>
      </c>
      <c r="L169" s="210" t="s">
        <v>33</v>
      </c>
      <c r="M169" s="210" t="s">
        <v>34</v>
      </c>
      <c r="N169" s="210" t="s">
        <v>774</v>
      </c>
      <c r="O169" s="210" t="s">
        <v>35</v>
      </c>
      <c r="P169" s="210">
        <v>796</v>
      </c>
      <c r="Q169" s="211" t="s">
        <v>277</v>
      </c>
      <c r="R169" s="209">
        <v>5</v>
      </c>
      <c r="S169" s="212">
        <v>60.18</v>
      </c>
      <c r="T169" s="213">
        <v>300.89999999999998</v>
      </c>
      <c r="U169" s="212">
        <v>337.00799999999998</v>
      </c>
      <c r="V169" s="6"/>
      <c r="W169" s="6">
        <v>2015</v>
      </c>
      <c r="X169" s="219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</row>
    <row r="170" spans="1:38" s="44" customFormat="1" ht="47.25" x14ac:dyDescent="0.25">
      <c r="A170" s="206" t="s">
        <v>755</v>
      </c>
      <c r="B170" s="6" t="s">
        <v>532</v>
      </c>
      <c r="C170" s="207" t="s">
        <v>688</v>
      </c>
      <c r="D170" s="208" t="s">
        <v>689</v>
      </c>
      <c r="E170" s="209" t="s">
        <v>690</v>
      </c>
      <c r="F170" s="209"/>
      <c r="G170" s="209" t="s">
        <v>29</v>
      </c>
      <c r="H170" s="210">
        <v>0</v>
      </c>
      <c r="I170" s="210">
        <v>710000000</v>
      </c>
      <c r="J170" s="28" t="s">
        <v>507</v>
      </c>
      <c r="K170" s="210" t="s">
        <v>776</v>
      </c>
      <c r="L170" s="210" t="s">
        <v>33</v>
      </c>
      <c r="M170" s="210" t="s">
        <v>34</v>
      </c>
      <c r="N170" s="210" t="s">
        <v>774</v>
      </c>
      <c r="O170" s="210" t="s">
        <v>35</v>
      </c>
      <c r="P170" s="210">
        <v>796</v>
      </c>
      <c r="Q170" s="211" t="s">
        <v>277</v>
      </c>
      <c r="R170" s="209">
        <v>2</v>
      </c>
      <c r="S170" s="212">
        <v>76.39</v>
      </c>
      <c r="T170" s="213">
        <v>152.78</v>
      </c>
      <c r="U170" s="212">
        <v>171.11360000000002</v>
      </c>
      <c r="V170" s="6"/>
      <c r="W170" s="6">
        <v>2015</v>
      </c>
      <c r="X170" s="219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</row>
    <row r="171" spans="1:38" s="44" customFormat="1" ht="47.25" x14ac:dyDescent="0.25">
      <c r="A171" s="206" t="s">
        <v>756</v>
      </c>
      <c r="B171" s="6" t="s">
        <v>532</v>
      </c>
      <c r="C171" s="207" t="s">
        <v>691</v>
      </c>
      <c r="D171" s="208" t="s">
        <v>692</v>
      </c>
      <c r="E171" s="209" t="s">
        <v>693</v>
      </c>
      <c r="F171" s="209"/>
      <c r="G171" s="209" t="s">
        <v>29</v>
      </c>
      <c r="H171" s="210">
        <v>0</v>
      </c>
      <c r="I171" s="210">
        <v>710000000</v>
      </c>
      <c r="J171" s="28" t="s">
        <v>507</v>
      </c>
      <c r="K171" s="210" t="s">
        <v>776</v>
      </c>
      <c r="L171" s="210" t="s">
        <v>33</v>
      </c>
      <c r="M171" s="210" t="s">
        <v>34</v>
      </c>
      <c r="N171" s="210" t="s">
        <v>774</v>
      </c>
      <c r="O171" s="210" t="s">
        <v>35</v>
      </c>
      <c r="P171" s="210">
        <v>778</v>
      </c>
      <c r="Q171" s="211" t="s">
        <v>694</v>
      </c>
      <c r="R171" s="209">
        <v>5</v>
      </c>
      <c r="S171" s="212">
        <v>40.18</v>
      </c>
      <c r="T171" s="213">
        <v>200.9</v>
      </c>
      <c r="U171" s="212">
        <v>225.00800000000004</v>
      </c>
      <c r="V171" s="6"/>
      <c r="W171" s="6">
        <v>2015</v>
      </c>
      <c r="X171" s="219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</row>
    <row r="172" spans="1:38" s="44" customFormat="1" ht="47.25" x14ac:dyDescent="0.25">
      <c r="A172" s="206" t="s">
        <v>757</v>
      </c>
      <c r="B172" s="6" t="s">
        <v>532</v>
      </c>
      <c r="C172" s="207" t="s">
        <v>695</v>
      </c>
      <c r="D172" s="208" t="s">
        <v>696</v>
      </c>
      <c r="E172" s="209" t="s">
        <v>697</v>
      </c>
      <c r="F172" s="209"/>
      <c r="G172" s="209" t="s">
        <v>29</v>
      </c>
      <c r="H172" s="210">
        <v>0</v>
      </c>
      <c r="I172" s="210">
        <v>710000000</v>
      </c>
      <c r="J172" s="28" t="s">
        <v>507</v>
      </c>
      <c r="K172" s="210" t="s">
        <v>776</v>
      </c>
      <c r="L172" s="210" t="s">
        <v>33</v>
      </c>
      <c r="M172" s="210" t="s">
        <v>34</v>
      </c>
      <c r="N172" s="210" t="s">
        <v>774</v>
      </c>
      <c r="O172" s="210" t="s">
        <v>35</v>
      </c>
      <c r="P172" s="210">
        <v>796</v>
      </c>
      <c r="Q172" s="211" t="s">
        <v>277</v>
      </c>
      <c r="R172" s="209">
        <v>5</v>
      </c>
      <c r="S172" s="212">
        <v>72.319999999999993</v>
      </c>
      <c r="T172" s="213">
        <v>361.59999999999997</v>
      </c>
      <c r="U172" s="212">
        <v>404.99200000000002</v>
      </c>
      <c r="V172" s="6"/>
      <c r="W172" s="6">
        <v>2015</v>
      </c>
      <c r="X172" s="219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</row>
    <row r="173" spans="1:38" s="44" customFormat="1" ht="47.25" x14ac:dyDescent="0.25">
      <c r="A173" s="206" t="s">
        <v>758</v>
      </c>
      <c r="B173" s="6" t="s">
        <v>532</v>
      </c>
      <c r="C173" s="207" t="s">
        <v>698</v>
      </c>
      <c r="D173" s="208" t="s">
        <v>699</v>
      </c>
      <c r="E173" s="209" t="s">
        <v>700</v>
      </c>
      <c r="F173" s="209"/>
      <c r="G173" s="209" t="s">
        <v>29</v>
      </c>
      <c r="H173" s="210">
        <v>0</v>
      </c>
      <c r="I173" s="210">
        <v>710000000</v>
      </c>
      <c r="J173" s="28" t="s">
        <v>507</v>
      </c>
      <c r="K173" s="210" t="s">
        <v>776</v>
      </c>
      <c r="L173" s="210" t="s">
        <v>33</v>
      </c>
      <c r="M173" s="210" t="s">
        <v>34</v>
      </c>
      <c r="N173" s="210" t="s">
        <v>774</v>
      </c>
      <c r="O173" s="210" t="s">
        <v>35</v>
      </c>
      <c r="P173" s="210">
        <v>796</v>
      </c>
      <c r="Q173" s="211" t="s">
        <v>277</v>
      </c>
      <c r="R173" s="209">
        <v>5</v>
      </c>
      <c r="S173" s="212">
        <v>60.18</v>
      </c>
      <c r="T173" s="213">
        <v>300.89999999999998</v>
      </c>
      <c r="U173" s="212">
        <v>337.00799999999998</v>
      </c>
      <c r="V173" s="6"/>
      <c r="W173" s="6">
        <v>2015</v>
      </c>
      <c r="X173" s="219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</row>
    <row r="174" spans="1:38" s="44" customFormat="1" ht="47.25" x14ac:dyDescent="0.25">
      <c r="A174" s="206" t="s">
        <v>759</v>
      </c>
      <c r="B174" s="6" t="s">
        <v>532</v>
      </c>
      <c r="C174" s="207" t="s">
        <v>701</v>
      </c>
      <c r="D174" s="208" t="s">
        <v>702</v>
      </c>
      <c r="E174" s="209" t="s">
        <v>703</v>
      </c>
      <c r="F174" s="209"/>
      <c r="G174" s="209" t="s">
        <v>29</v>
      </c>
      <c r="H174" s="210">
        <v>0</v>
      </c>
      <c r="I174" s="210">
        <v>710000000</v>
      </c>
      <c r="J174" s="28" t="s">
        <v>507</v>
      </c>
      <c r="K174" s="210" t="s">
        <v>776</v>
      </c>
      <c r="L174" s="210" t="s">
        <v>33</v>
      </c>
      <c r="M174" s="210" t="s">
        <v>34</v>
      </c>
      <c r="N174" s="210" t="s">
        <v>774</v>
      </c>
      <c r="O174" s="210" t="s">
        <v>35</v>
      </c>
      <c r="P174" s="210">
        <v>796</v>
      </c>
      <c r="Q174" s="211" t="s">
        <v>277</v>
      </c>
      <c r="R174" s="209">
        <v>2</v>
      </c>
      <c r="S174" s="212">
        <v>80.45</v>
      </c>
      <c r="T174" s="213">
        <v>160.9</v>
      </c>
      <c r="U174" s="212">
        <v>180.20800000000003</v>
      </c>
      <c r="V174" s="6"/>
      <c r="W174" s="6">
        <v>2015</v>
      </c>
      <c r="X174" s="219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</row>
    <row r="175" spans="1:38" s="44" customFormat="1" ht="47.25" x14ac:dyDescent="0.25">
      <c r="A175" s="206" t="s">
        <v>760</v>
      </c>
      <c r="B175" s="6" t="s">
        <v>532</v>
      </c>
      <c r="C175" s="207" t="s">
        <v>704</v>
      </c>
      <c r="D175" s="208" t="s">
        <v>705</v>
      </c>
      <c r="E175" s="209" t="s">
        <v>706</v>
      </c>
      <c r="F175" s="209"/>
      <c r="G175" s="209" t="s">
        <v>29</v>
      </c>
      <c r="H175" s="210">
        <v>0</v>
      </c>
      <c r="I175" s="210">
        <v>710000000</v>
      </c>
      <c r="J175" s="28" t="s">
        <v>507</v>
      </c>
      <c r="K175" s="210" t="s">
        <v>776</v>
      </c>
      <c r="L175" s="210" t="s">
        <v>33</v>
      </c>
      <c r="M175" s="210" t="s">
        <v>34</v>
      </c>
      <c r="N175" s="210" t="s">
        <v>774</v>
      </c>
      <c r="O175" s="210" t="s">
        <v>35</v>
      </c>
      <c r="P175" s="210">
        <v>796</v>
      </c>
      <c r="Q175" s="211" t="s">
        <v>277</v>
      </c>
      <c r="R175" s="209">
        <v>5</v>
      </c>
      <c r="S175" s="212">
        <v>52.2</v>
      </c>
      <c r="T175" s="213">
        <v>261</v>
      </c>
      <c r="U175" s="212">
        <v>292.32000000000005</v>
      </c>
      <c r="V175" s="6"/>
      <c r="W175" s="6">
        <v>2015</v>
      </c>
      <c r="X175" s="219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</row>
    <row r="176" spans="1:38" s="44" customFormat="1" ht="47.25" x14ac:dyDescent="0.25">
      <c r="A176" s="206" t="s">
        <v>761</v>
      </c>
      <c r="B176" s="6" t="s">
        <v>532</v>
      </c>
      <c r="C176" s="207" t="s">
        <v>707</v>
      </c>
      <c r="D176" s="208" t="s">
        <v>705</v>
      </c>
      <c r="E176" s="209" t="s">
        <v>708</v>
      </c>
      <c r="F176" s="209"/>
      <c r="G176" s="209" t="s">
        <v>29</v>
      </c>
      <c r="H176" s="210">
        <v>0</v>
      </c>
      <c r="I176" s="210">
        <v>710000000</v>
      </c>
      <c r="J176" s="28" t="s">
        <v>507</v>
      </c>
      <c r="K176" s="210" t="s">
        <v>776</v>
      </c>
      <c r="L176" s="210" t="s">
        <v>33</v>
      </c>
      <c r="M176" s="210" t="s">
        <v>34</v>
      </c>
      <c r="N176" s="210" t="s">
        <v>774</v>
      </c>
      <c r="O176" s="210" t="s">
        <v>35</v>
      </c>
      <c r="P176" s="210">
        <v>796</v>
      </c>
      <c r="Q176" s="211" t="s">
        <v>277</v>
      </c>
      <c r="R176" s="209">
        <v>3</v>
      </c>
      <c r="S176" s="212">
        <v>19.989999999999998</v>
      </c>
      <c r="T176" s="213">
        <v>59.97</v>
      </c>
      <c r="U176" s="212">
        <v>67.16640000000001</v>
      </c>
      <c r="V176" s="6"/>
      <c r="W176" s="6">
        <v>2015</v>
      </c>
      <c r="X176" s="219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</row>
    <row r="177" spans="1:38" s="44" customFormat="1" ht="47.25" x14ac:dyDescent="0.25">
      <c r="A177" s="206" t="s">
        <v>762</v>
      </c>
      <c r="B177" s="6" t="s">
        <v>532</v>
      </c>
      <c r="C177" s="207" t="s">
        <v>709</v>
      </c>
      <c r="D177" s="208" t="s">
        <v>663</v>
      </c>
      <c r="E177" s="209" t="s">
        <v>710</v>
      </c>
      <c r="F177" s="209"/>
      <c r="G177" s="209" t="s">
        <v>29</v>
      </c>
      <c r="H177" s="210">
        <v>0</v>
      </c>
      <c r="I177" s="210">
        <v>710000000</v>
      </c>
      <c r="J177" s="28" t="s">
        <v>507</v>
      </c>
      <c r="K177" s="210" t="s">
        <v>776</v>
      </c>
      <c r="L177" s="210" t="s">
        <v>33</v>
      </c>
      <c r="M177" s="210" t="s">
        <v>34</v>
      </c>
      <c r="N177" s="210" t="s">
        <v>774</v>
      </c>
      <c r="O177" s="210" t="s">
        <v>35</v>
      </c>
      <c r="P177" s="210">
        <v>796</v>
      </c>
      <c r="Q177" s="211" t="s">
        <v>277</v>
      </c>
      <c r="R177" s="209">
        <v>5</v>
      </c>
      <c r="S177" s="212">
        <v>72.38</v>
      </c>
      <c r="T177" s="213">
        <v>361.9</v>
      </c>
      <c r="U177" s="212">
        <v>405.32800000000003</v>
      </c>
      <c r="V177" s="6"/>
      <c r="W177" s="6">
        <v>2015</v>
      </c>
      <c r="X177" s="219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</row>
    <row r="178" spans="1:38" s="44" customFormat="1" ht="47.25" x14ac:dyDescent="0.25">
      <c r="A178" s="206" t="s">
        <v>763</v>
      </c>
      <c r="B178" s="6" t="s">
        <v>532</v>
      </c>
      <c r="C178" s="207" t="s">
        <v>711</v>
      </c>
      <c r="D178" s="208" t="s">
        <v>712</v>
      </c>
      <c r="E178" s="209" t="s">
        <v>713</v>
      </c>
      <c r="F178" s="209"/>
      <c r="G178" s="209" t="s">
        <v>29</v>
      </c>
      <c r="H178" s="210">
        <v>0</v>
      </c>
      <c r="I178" s="210">
        <v>710000000</v>
      </c>
      <c r="J178" s="28" t="s">
        <v>507</v>
      </c>
      <c r="K178" s="210" t="s">
        <v>776</v>
      </c>
      <c r="L178" s="210" t="s">
        <v>33</v>
      </c>
      <c r="M178" s="210" t="s">
        <v>34</v>
      </c>
      <c r="N178" s="210" t="s">
        <v>774</v>
      </c>
      <c r="O178" s="210" t="s">
        <v>35</v>
      </c>
      <c r="P178" s="210">
        <v>796</v>
      </c>
      <c r="Q178" s="211" t="s">
        <v>277</v>
      </c>
      <c r="R178" s="209">
        <v>3</v>
      </c>
      <c r="S178" s="212">
        <v>81.849999999999994</v>
      </c>
      <c r="T178" s="213">
        <v>245.54999999999998</v>
      </c>
      <c r="U178" s="212">
        <v>275.01600000000002</v>
      </c>
      <c r="V178" s="6"/>
      <c r="W178" s="6">
        <v>2015</v>
      </c>
      <c r="X178" s="219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</row>
    <row r="179" spans="1:38" s="44" customFormat="1" ht="47.25" x14ac:dyDescent="0.25">
      <c r="A179" s="206" t="s">
        <v>764</v>
      </c>
      <c r="B179" s="6" t="s">
        <v>532</v>
      </c>
      <c r="C179" s="207" t="s">
        <v>714</v>
      </c>
      <c r="D179" s="208" t="s">
        <v>715</v>
      </c>
      <c r="E179" s="209" t="s">
        <v>716</v>
      </c>
      <c r="F179" s="209"/>
      <c r="G179" s="209" t="s">
        <v>29</v>
      </c>
      <c r="H179" s="210">
        <v>0</v>
      </c>
      <c r="I179" s="210">
        <v>710000000</v>
      </c>
      <c r="J179" s="28" t="s">
        <v>507</v>
      </c>
      <c r="K179" s="210" t="s">
        <v>776</v>
      </c>
      <c r="L179" s="210" t="s">
        <v>33</v>
      </c>
      <c r="M179" s="210" t="s">
        <v>34</v>
      </c>
      <c r="N179" s="210" t="s">
        <v>774</v>
      </c>
      <c r="O179" s="210" t="s">
        <v>35</v>
      </c>
      <c r="P179" s="210">
        <v>796</v>
      </c>
      <c r="Q179" s="211" t="s">
        <v>277</v>
      </c>
      <c r="R179" s="209">
        <v>10</v>
      </c>
      <c r="S179" s="212">
        <v>442</v>
      </c>
      <c r="T179" s="213">
        <v>4420</v>
      </c>
      <c r="U179" s="212">
        <v>4950.4000000000005</v>
      </c>
      <c r="V179" s="6"/>
      <c r="W179" s="6">
        <v>2015</v>
      </c>
      <c r="X179" s="219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</row>
    <row r="180" spans="1:38" s="44" customFormat="1" ht="47.25" x14ac:dyDescent="0.25">
      <c r="A180" s="206" t="s">
        <v>765</v>
      </c>
      <c r="B180" s="6" t="s">
        <v>532</v>
      </c>
      <c r="C180" s="207" t="s">
        <v>717</v>
      </c>
      <c r="D180" s="208" t="s">
        <v>718</v>
      </c>
      <c r="E180" s="209" t="s">
        <v>719</v>
      </c>
      <c r="F180" s="209"/>
      <c r="G180" s="209" t="s">
        <v>29</v>
      </c>
      <c r="H180" s="210">
        <v>0</v>
      </c>
      <c r="I180" s="210">
        <v>710000000</v>
      </c>
      <c r="J180" s="28" t="s">
        <v>507</v>
      </c>
      <c r="K180" s="210" t="s">
        <v>776</v>
      </c>
      <c r="L180" s="210" t="s">
        <v>33</v>
      </c>
      <c r="M180" s="210" t="s">
        <v>34</v>
      </c>
      <c r="N180" s="210" t="s">
        <v>774</v>
      </c>
      <c r="O180" s="210" t="s">
        <v>35</v>
      </c>
      <c r="P180" s="210">
        <v>796</v>
      </c>
      <c r="Q180" s="211" t="s">
        <v>277</v>
      </c>
      <c r="R180" s="209">
        <v>5</v>
      </c>
      <c r="S180" s="212">
        <v>36.090000000000003</v>
      </c>
      <c r="T180" s="213">
        <v>180.45000000000002</v>
      </c>
      <c r="U180" s="212">
        <v>202.10400000000004</v>
      </c>
      <c r="V180" s="6"/>
      <c r="W180" s="6">
        <v>2015</v>
      </c>
      <c r="X180" s="219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</row>
    <row r="181" spans="1:38" s="44" customFormat="1" ht="47.25" x14ac:dyDescent="0.25">
      <c r="A181" s="206" t="s">
        <v>766</v>
      </c>
      <c r="B181" s="6" t="s">
        <v>532</v>
      </c>
      <c r="C181" s="207" t="s">
        <v>720</v>
      </c>
      <c r="D181" s="208" t="s">
        <v>721</v>
      </c>
      <c r="E181" s="209" t="s">
        <v>722</v>
      </c>
      <c r="F181" s="209"/>
      <c r="G181" s="209" t="s">
        <v>29</v>
      </c>
      <c r="H181" s="210">
        <v>0</v>
      </c>
      <c r="I181" s="210">
        <v>710000000</v>
      </c>
      <c r="J181" s="28" t="s">
        <v>507</v>
      </c>
      <c r="K181" s="210" t="s">
        <v>776</v>
      </c>
      <c r="L181" s="210" t="s">
        <v>33</v>
      </c>
      <c r="M181" s="210" t="s">
        <v>34</v>
      </c>
      <c r="N181" s="210" t="s">
        <v>774</v>
      </c>
      <c r="O181" s="210" t="s">
        <v>35</v>
      </c>
      <c r="P181" s="210">
        <v>796</v>
      </c>
      <c r="Q181" s="211" t="s">
        <v>277</v>
      </c>
      <c r="R181" s="209">
        <v>3</v>
      </c>
      <c r="S181" s="212">
        <v>602.67999999999995</v>
      </c>
      <c r="T181" s="213">
        <v>1808.04</v>
      </c>
      <c r="U181" s="212">
        <v>2025.0048000000002</v>
      </c>
      <c r="V181" s="6"/>
      <c r="W181" s="6">
        <v>2015</v>
      </c>
      <c r="X181" s="219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</row>
    <row r="182" spans="1:38" s="44" customFormat="1" ht="47.25" x14ac:dyDescent="0.25">
      <c r="A182" s="206" t="s">
        <v>767</v>
      </c>
      <c r="B182" s="6" t="s">
        <v>532</v>
      </c>
      <c r="C182" s="207" t="s">
        <v>723</v>
      </c>
      <c r="D182" s="208" t="s">
        <v>724</v>
      </c>
      <c r="E182" s="209" t="s">
        <v>725</v>
      </c>
      <c r="F182" s="209"/>
      <c r="G182" s="209" t="s">
        <v>29</v>
      </c>
      <c r="H182" s="210">
        <v>0</v>
      </c>
      <c r="I182" s="210">
        <v>710000000</v>
      </c>
      <c r="J182" s="28" t="s">
        <v>507</v>
      </c>
      <c r="K182" s="210" t="s">
        <v>776</v>
      </c>
      <c r="L182" s="210" t="s">
        <v>33</v>
      </c>
      <c r="M182" s="210" t="s">
        <v>34</v>
      </c>
      <c r="N182" s="210" t="s">
        <v>774</v>
      </c>
      <c r="O182" s="210" t="s">
        <v>35</v>
      </c>
      <c r="P182" s="210">
        <v>796</v>
      </c>
      <c r="Q182" s="211" t="s">
        <v>277</v>
      </c>
      <c r="R182" s="209">
        <v>2</v>
      </c>
      <c r="S182" s="212">
        <v>313.39</v>
      </c>
      <c r="T182" s="213">
        <v>626.78</v>
      </c>
      <c r="U182" s="212">
        <v>701.99360000000001</v>
      </c>
      <c r="V182" s="6"/>
      <c r="W182" s="6">
        <v>2015</v>
      </c>
      <c r="X182" s="219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</row>
    <row r="183" spans="1:38" s="44" customFormat="1" ht="47.25" x14ac:dyDescent="0.25">
      <c r="A183" s="206" t="s">
        <v>768</v>
      </c>
      <c r="B183" s="6" t="s">
        <v>532</v>
      </c>
      <c r="C183" s="207" t="s">
        <v>726</v>
      </c>
      <c r="D183" s="208" t="s">
        <v>727</v>
      </c>
      <c r="E183" s="209" t="s">
        <v>728</v>
      </c>
      <c r="F183" s="209"/>
      <c r="G183" s="209" t="s">
        <v>29</v>
      </c>
      <c r="H183" s="210">
        <v>0</v>
      </c>
      <c r="I183" s="210">
        <v>710000000</v>
      </c>
      <c r="J183" s="28" t="s">
        <v>507</v>
      </c>
      <c r="K183" s="210" t="s">
        <v>776</v>
      </c>
      <c r="L183" s="210" t="s">
        <v>33</v>
      </c>
      <c r="M183" s="210" t="s">
        <v>34</v>
      </c>
      <c r="N183" s="210" t="s">
        <v>774</v>
      </c>
      <c r="O183" s="210" t="s">
        <v>35</v>
      </c>
      <c r="P183" s="210">
        <v>778</v>
      </c>
      <c r="Q183" s="211" t="s">
        <v>694</v>
      </c>
      <c r="R183" s="209">
        <v>4</v>
      </c>
      <c r="S183" s="212">
        <v>115.62</v>
      </c>
      <c r="T183" s="213">
        <v>462.48</v>
      </c>
      <c r="U183" s="212">
        <v>517.97760000000005</v>
      </c>
      <c r="V183" s="6"/>
      <c r="W183" s="6">
        <v>2015</v>
      </c>
      <c r="X183" s="219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</row>
    <row r="184" spans="1:38" s="44" customFormat="1" ht="47.25" x14ac:dyDescent="0.25">
      <c r="A184" s="206" t="s">
        <v>769</v>
      </c>
      <c r="B184" s="6" t="s">
        <v>532</v>
      </c>
      <c r="C184" s="207" t="s">
        <v>729</v>
      </c>
      <c r="D184" s="208" t="s">
        <v>730</v>
      </c>
      <c r="E184" s="209" t="s">
        <v>730</v>
      </c>
      <c r="F184" s="209"/>
      <c r="G184" s="209" t="s">
        <v>29</v>
      </c>
      <c r="H184" s="210">
        <v>0</v>
      </c>
      <c r="I184" s="210">
        <v>710000000</v>
      </c>
      <c r="J184" s="28" t="s">
        <v>507</v>
      </c>
      <c r="K184" s="210" t="s">
        <v>776</v>
      </c>
      <c r="L184" s="210" t="s">
        <v>33</v>
      </c>
      <c r="M184" s="210" t="s">
        <v>34</v>
      </c>
      <c r="N184" s="210" t="s">
        <v>774</v>
      </c>
      <c r="O184" s="210" t="s">
        <v>35</v>
      </c>
      <c r="P184" s="210">
        <v>796</v>
      </c>
      <c r="Q184" s="211" t="s">
        <v>277</v>
      </c>
      <c r="R184" s="209">
        <v>5</v>
      </c>
      <c r="S184" s="212">
        <v>125.36</v>
      </c>
      <c r="T184" s="213">
        <v>626.79999999999995</v>
      </c>
      <c r="U184" s="212">
        <v>702.01599999999996</v>
      </c>
      <c r="V184" s="6"/>
      <c r="W184" s="6">
        <v>2015</v>
      </c>
      <c r="X184" s="219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</row>
    <row r="185" spans="1:38" s="44" customFormat="1" ht="47.25" x14ac:dyDescent="0.25">
      <c r="A185" s="206" t="s">
        <v>770</v>
      </c>
      <c r="B185" s="6" t="s">
        <v>532</v>
      </c>
      <c r="C185" s="207" t="s">
        <v>731</v>
      </c>
      <c r="D185" s="208" t="s">
        <v>732</v>
      </c>
      <c r="E185" s="209" t="s">
        <v>733</v>
      </c>
      <c r="F185" s="209"/>
      <c r="G185" s="209" t="s">
        <v>29</v>
      </c>
      <c r="H185" s="210">
        <v>0</v>
      </c>
      <c r="I185" s="210">
        <v>710000000</v>
      </c>
      <c r="J185" s="28" t="s">
        <v>507</v>
      </c>
      <c r="K185" s="210" t="s">
        <v>776</v>
      </c>
      <c r="L185" s="210" t="s">
        <v>33</v>
      </c>
      <c r="M185" s="210" t="s">
        <v>34</v>
      </c>
      <c r="N185" s="210" t="s">
        <v>774</v>
      </c>
      <c r="O185" s="210" t="s">
        <v>35</v>
      </c>
      <c r="P185" s="210">
        <v>796</v>
      </c>
      <c r="Q185" s="211" t="s">
        <v>277</v>
      </c>
      <c r="R185" s="209">
        <v>5</v>
      </c>
      <c r="S185" s="212">
        <v>24.22</v>
      </c>
      <c r="T185" s="213">
        <v>121.1</v>
      </c>
      <c r="U185" s="212">
        <v>135.63200000000001</v>
      </c>
      <c r="V185" s="6"/>
      <c r="W185" s="6">
        <v>2015</v>
      </c>
      <c r="X185" s="219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</row>
    <row r="186" spans="1:38" s="44" customFormat="1" ht="47.25" x14ac:dyDescent="0.25">
      <c r="A186" s="206" t="s">
        <v>771</v>
      </c>
      <c r="B186" s="6" t="s">
        <v>532</v>
      </c>
      <c r="C186" s="207" t="s">
        <v>734</v>
      </c>
      <c r="D186" s="208" t="s">
        <v>735</v>
      </c>
      <c r="E186" s="209" t="s">
        <v>736</v>
      </c>
      <c r="F186" s="209"/>
      <c r="G186" s="209" t="s">
        <v>29</v>
      </c>
      <c r="H186" s="210">
        <v>0</v>
      </c>
      <c r="I186" s="210">
        <v>710000000</v>
      </c>
      <c r="J186" s="28" t="s">
        <v>507</v>
      </c>
      <c r="K186" s="210" t="s">
        <v>776</v>
      </c>
      <c r="L186" s="210" t="s">
        <v>33</v>
      </c>
      <c r="M186" s="210" t="s">
        <v>34</v>
      </c>
      <c r="N186" s="210" t="s">
        <v>774</v>
      </c>
      <c r="O186" s="210" t="s">
        <v>35</v>
      </c>
      <c r="P186" s="210">
        <v>736</v>
      </c>
      <c r="Q186" s="211" t="s">
        <v>737</v>
      </c>
      <c r="R186" s="209">
        <v>200</v>
      </c>
      <c r="S186" s="212">
        <v>83.97</v>
      </c>
      <c r="T186" s="213">
        <v>16794</v>
      </c>
      <c r="U186" s="212">
        <v>18809.280000000002</v>
      </c>
      <c r="V186" s="6"/>
      <c r="W186" s="6">
        <v>2015</v>
      </c>
      <c r="X186" s="219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</row>
    <row r="187" spans="1:38" s="44" customFormat="1" ht="47.25" x14ac:dyDescent="0.25">
      <c r="A187" s="206" t="s">
        <v>772</v>
      </c>
      <c r="B187" s="6" t="s">
        <v>532</v>
      </c>
      <c r="C187" s="207" t="s">
        <v>738</v>
      </c>
      <c r="D187" s="208" t="s">
        <v>739</v>
      </c>
      <c r="E187" s="209" t="s">
        <v>740</v>
      </c>
      <c r="F187" s="209"/>
      <c r="G187" s="209" t="s">
        <v>29</v>
      </c>
      <c r="H187" s="210">
        <v>0</v>
      </c>
      <c r="I187" s="210">
        <v>710000000</v>
      </c>
      <c r="J187" s="28" t="s">
        <v>507</v>
      </c>
      <c r="K187" s="210" t="s">
        <v>776</v>
      </c>
      <c r="L187" s="210" t="s">
        <v>33</v>
      </c>
      <c r="M187" s="210" t="s">
        <v>34</v>
      </c>
      <c r="N187" s="210" t="s">
        <v>774</v>
      </c>
      <c r="O187" s="210" t="s">
        <v>35</v>
      </c>
      <c r="P187" s="210">
        <v>796</v>
      </c>
      <c r="Q187" s="211" t="s">
        <v>277</v>
      </c>
      <c r="R187" s="209">
        <v>3</v>
      </c>
      <c r="S187" s="212">
        <v>87.499999999999986</v>
      </c>
      <c r="T187" s="213">
        <v>262.49999999999994</v>
      </c>
      <c r="U187" s="212">
        <v>293.99999999999994</v>
      </c>
      <c r="V187" s="6"/>
      <c r="W187" s="6">
        <v>2015</v>
      </c>
      <c r="X187" s="219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</row>
    <row r="188" spans="1:38" s="44" customFormat="1" ht="47.25" x14ac:dyDescent="0.25">
      <c r="A188" s="206" t="s">
        <v>773</v>
      </c>
      <c r="B188" s="209" t="s">
        <v>532</v>
      </c>
      <c r="C188" s="207" t="s">
        <v>741</v>
      </c>
      <c r="D188" s="208" t="s">
        <v>742</v>
      </c>
      <c r="E188" s="209" t="s">
        <v>743</v>
      </c>
      <c r="F188" s="209"/>
      <c r="G188" s="209" t="s">
        <v>29</v>
      </c>
      <c r="H188" s="210">
        <v>0</v>
      </c>
      <c r="I188" s="210">
        <v>710000000</v>
      </c>
      <c r="J188" s="28" t="s">
        <v>507</v>
      </c>
      <c r="K188" s="210" t="s">
        <v>776</v>
      </c>
      <c r="L188" s="210" t="s">
        <v>33</v>
      </c>
      <c r="M188" s="210" t="s">
        <v>34</v>
      </c>
      <c r="N188" s="210" t="s">
        <v>774</v>
      </c>
      <c r="O188" s="210" t="s">
        <v>35</v>
      </c>
      <c r="P188" s="210">
        <v>796</v>
      </c>
      <c r="Q188" s="211" t="s">
        <v>277</v>
      </c>
      <c r="R188" s="209">
        <v>5</v>
      </c>
      <c r="S188" s="212">
        <v>1399.46</v>
      </c>
      <c r="T188" s="213">
        <v>6997.3</v>
      </c>
      <c r="U188" s="212">
        <v>7836.9760000000006</v>
      </c>
      <c r="V188" s="6"/>
      <c r="W188" s="6">
        <v>2015</v>
      </c>
      <c r="X188" s="219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</row>
    <row r="189" spans="1:38" ht="35.25" customHeight="1" x14ac:dyDescent="0.25">
      <c r="A189" s="260" t="s">
        <v>623</v>
      </c>
      <c r="B189" s="261"/>
      <c r="C189" s="261"/>
      <c r="D189" s="62"/>
      <c r="E189" s="61"/>
      <c r="F189" s="61"/>
      <c r="G189" s="61"/>
      <c r="H189" s="61"/>
      <c r="I189" s="61"/>
      <c r="J189" s="61"/>
      <c r="K189" s="61"/>
      <c r="L189" s="119"/>
      <c r="M189" s="61"/>
      <c r="N189" s="61"/>
      <c r="O189" s="61"/>
      <c r="P189" s="61"/>
      <c r="Q189" s="61"/>
      <c r="R189" s="63"/>
      <c r="S189" s="217"/>
      <c r="T189" s="214">
        <f>SUM(T14:T188)</f>
        <v>24030403.48</v>
      </c>
      <c r="U189" s="180">
        <f t="shared" ref="U189:U197" si="4">T189*1.12</f>
        <v>26914051.897600003</v>
      </c>
      <c r="V189" s="60"/>
      <c r="W189" s="59"/>
      <c r="X189" s="59"/>
    </row>
    <row r="190" spans="1:38" ht="22.5" x14ac:dyDescent="0.25">
      <c r="A190" s="215"/>
      <c r="B190" s="216"/>
      <c r="C190" s="216"/>
      <c r="D190" s="189"/>
      <c r="E190" s="190"/>
      <c r="F190" s="190"/>
      <c r="G190" s="190"/>
      <c r="H190" s="190"/>
      <c r="I190" s="190"/>
      <c r="J190" s="190"/>
      <c r="K190" s="190"/>
      <c r="L190" s="187"/>
      <c r="M190" s="190"/>
      <c r="N190" s="190"/>
      <c r="O190" s="190"/>
      <c r="P190" s="190"/>
      <c r="Q190" s="190"/>
      <c r="R190" s="188"/>
      <c r="S190" s="188"/>
      <c r="T190" s="193"/>
      <c r="U190" s="194"/>
      <c r="V190" s="11"/>
      <c r="W190" s="11"/>
      <c r="X190" s="67"/>
      <c r="Y190" s="190"/>
      <c r="Z190" s="190"/>
      <c r="AA190" s="190"/>
      <c r="AB190" s="190"/>
      <c r="AC190" s="190"/>
      <c r="AD190" s="190"/>
      <c r="AE190" s="190"/>
      <c r="AF190" s="190"/>
      <c r="AG190" s="190"/>
      <c r="AH190" s="190"/>
      <c r="AI190" s="190"/>
      <c r="AJ190" s="190"/>
      <c r="AK190" s="190"/>
      <c r="AL190" s="190"/>
    </row>
    <row r="191" spans="1:38" ht="35.25" customHeight="1" x14ac:dyDescent="0.25">
      <c r="A191" s="191" t="s">
        <v>636</v>
      </c>
      <c r="B191" s="192"/>
      <c r="C191" s="192"/>
      <c r="D191" s="31"/>
      <c r="E191" s="11"/>
      <c r="F191" s="11"/>
      <c r="G191" s="11"/>
      <c r="H191" s="11"/>
      <c r="I191" s="11"/>
      <c r="J191" s="11"/>
      <c r="K191" s="11"/>
      <c r="L191" s="159"/>
      <c r="M191" s="11"/>
      <c r="N191" s="11"/>
      <c r="O191" s="11"/>
      <c r="P191" s="11"/>
      <c r="Q191" s="11"/>
      <c r="R191" s="66"/>
      <c r="S191" s="66"/>
      <c r="T191" s="193"/>
      <c r="U191" s="194"/>
      <c r="V191" s="11"/>
      <c r="W191" s="11"/>
      <c r="X191" s="67"/>
      <c r="Y191" s="190"/>
      <c r="Z191" s="190"/>
      <c r="AA191" s="190"/>
      <c r="AB191" s="190"/>
      <c r="AC191" s="190"/>
      <c r="AD191" s="190"/>
      <c r="AE191" s="190"/>
      <c r="AF191" s="190"/>
      <c r="AG191" s="190"/>
      <c r="AH191" s="190"/>
      <c r="AI191" s="190"/>
      <c r="AJ191" s="190"/>
      <c r="AK191" s="190"/>
      <c r="AL191" s="190"/>
    </row>
    <row r="192" spans="1:38" s="202" customFormat="1" ht="187.5" x14ac:dyDescent="0.25">
      <c r="A192" s="195" t="s">
        <v>637</v>
      </c>
      <c r="B192" s="6" t="s">
        <v>532</v>
      </c>
      <c r="C192" s="6" t="s">
        <v>640</v>
      </c>
      <c r="D192" s="49" t="s">
        <v>642</v>
      </c>
      <c r="E192" s="50" t="s">
        <v>644</v>
      </c>
      <c r="F192" s="10" t="s">
        <v>645</v>
      </c>
      <c r="G192" s="28" t="s">
        <v>29</v>
      </c>
      <c r="H192" s="28">
        <v>60</v>
      </c>
      <c r="I192" s="28">
        <v>710000000</v>
      </c>
      <c r="J192" s="28" t="s">
        <v>507</v>
      </c>
      <c r="K192" s="28" t="s">
        <v>628</v>
      </c>
      <c r="L192" s="28" t="s">
        <v>259</v>
      </c>
      <c r="M192" s="28" t="s">
        <v>34</v>
      </c>
      <c r="N192" s="28" t="s">
        <v>647</v>
      </c>
      <c r="O192" s="28" t="s">
        <v>35</v>
      </c>
      <c r="P192" s="28"/>
      <c r="Q192" s="6"/>
      <c r="R192" s="50"/>
      <c r="S192" s="42"/>
      <c r="T192" s="42">
        <v>2500000</v>
      </c>
      <c r="U192" s="183">
        <f t="shared" ref="U192:U195" si="5">T192*1.12</f>
        <v>2800000.0000000005</v>
      </c>
      <c r="V192" s="6" t="s">
        <v>237</v>
      </c>
      <c r="W192" s="6">
        <v>2015</v>
      </c>
      <c r="X192" s="6" t="s">
        <v>237</v>
      </c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s="202" customFormat="1" ht="69.75" customHeight="1" x14ac:dyDescent="0.25">
      <c r="A193" s="195" t="s">
        <v>638</v>
      </c>
      <c r="B193" s="6" t="s">
        <v>532</v>
      </c>
      <c r="C193" s="7" t="s">
        <v>641</v>
      </c>
      <c r="D193" s="196" t="s">
        <v>643</v>
      </c>
      <c r="E193" s="50" t="s">
        <v>643</v>
      </c>
      <c r="F193" s="10" t="s">
        <v>646</v>
      </c>
      <c r="G193" s="7" t="s">
        <v>29</v>
      </c>
      <c r="H193" s="7">
        <v>60</v>
      </c>
      <c r="I193" s="28">
        <v>710000000</v>
      </c>
      <c r="J193" s="28" t="s">
        <v>507</v>
      </c>
      <c r="K193" s="28" t="s">
        <v>628</v>
      </c>
      <c r="L193" s="28" t="s">
        <v>259</v>
      </c>
      <c r="M193" s="28" t="s">
        <v>34</v>
      </c>
      <c r="N193" s="28" t="s">
        <v>648</v>
      </c>
      <c r="O193" s="28" t="s">
        <v>35</v>
      </c>
      <c r="P193" s="7"/>
      <c r="Q193" s="6"/>
      <c r="R193" s="50"/>
      <c r="S193" s="42"/>
      <c r="T193" s="42">
        <v>2900000</v>
      </c>
      <c r="U193" s="183">
        <f t="shared" si="5"/>
        <v>3248000.0000000005</v>
      </c>
      <c r="V193" s="6" t="s">
        <v>237</v>
      </c>
      <c r="W193" s="6">
        <v>2015</v>
      </c>
      <c r="X193" s="7" t="s">
        <v>237</v>
      </c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1:38" s="202" customFormat="1" ht="93.75" x14ac:dyDescent="0.25">
      <c r="A194" s="195" t="s">
        <v>639</v>
      </c>
      <c r="B194" s="6" t="s">
        <v>532</v>
      </c>
      <c r="C194" s="196" t="s">
        <v>651</v>
      </c>
      <c r="D194" s="49" t="s">
        <v>650</v>
      </c>
      <c r="E194" s="7" t="s">
        <v>650</v>
      </c>
      <c r="F194" s="25"/>
      <c r="G194" s="7" t="s">
        <v>29</v>
      </c>
      <c r="H194" s="7">
        <v>100</v>
      </c>
      <c r="I194" s="28">
        <v>710000000</v>
      </c>
      <c r="J194" s="28" t="s">
        <v>507</v>
      </c>
      <c r="K194" s="28" t="s">
        <v>628</v>
      </c>
      <c r="L194" s="28" t="s">
        <v>777</v>
      </c>
      <c r="M194" s="28" t="s">
        <v>34</v>
      </c>
      <c r="N194" s="28" t="s">
        <v>652</v>
      </c>
      <c r="O194" s="28" t="s">
        <v>35</v>
      </c>
      <c r="P194" s="7"/>
      <c r="Q194" s="6"/>
      <c r="R194" s="50"/>
      <c r="S194" s="42"/>
      <c r="T194" s="42">
        <v>98104</v>
      </c>
      <c r="U194" s="183">
        <f t="shared" si="5"/>
        <v>109876.48000000001</v>
      </c>
      <c r="V194" s="6" t="s">
        <v>237</v>
      </c>
      <c r="W194" s="6">
        <v>2015</v>
      </c>
      <c r="X194" s="7" t="s">
        <v>237</v>
      </c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</row>
    <row r="195" spans="1:38" ht="22.5" x14ac:dyDescent="0.25">
      <c r="A195" s="191" t="s">
        <v>775</v>
      </c>
      <c r="B195" s="197"/>
      <c r="C195" s="197"/>
      <c r="D195" s="198"/>
      <c r="E195" s="199"/>
      <c r="F195" s="199"/>
      <c r="G195" s="199"/>
      <c r="H195" s="199"/>
      <c r="I195" s="199"/>
      <c r="J195" s="199"/>
      <c r="K195" s="199"/>
      <c r="L195" s="200"/>
      <c r="M195" s="199"/>
      <c r="N195" s="199"/>
      <c r="O195" s="199"/>
      <c r="P195" s="199"/>
      <c r="Q195" s="199"/>
      <c r="R195" s="199"/>
      <c r="S195" s="199"/>
      <c r="T195" s="218">
        <f>SUM(T192:T194)</f>
        <v>5498104</v>
      </c>
      <c r="U195" s="183">
        <f t="shared" si="5"/>
        <v>6157876.4800000004</v>
      </c>
      <c r="V195" s="199"/>
      <c r="W195" s="199"/>
      <c r="X195" s="201"/>
      <c r="Y195" s="190"/>
      <c r="Z195" s="190"/>
      <c r="AA195" s="190"/>
      <c r="AB195" s="190"/>
      <c r="AC195" s="190"/>
      <c r="AD195" s="190"/>
      <c r="AE195" s="190"/>
      <c r="AF195" s="190"/>
      <c r="AG195" s="190"/>
      <c r="AH195" s="190"/>
      <c r="AI195" s="190"/>
      <c r="AJ195" s="190"/>
      <c r="AK195" s="190"/>
      <c r="AL195" s="190"/>
    </row>
    <row r="196" spans="1:38" ht="20.25" x14ac:dyDescent="0.25">
      <c r="A196" s="65"/>
      <c r="B196" s="11"/>
      <c r="C196" s="11"/>
      <c r="D196" s="31"/>
      <c r="E196" s="11"/>
      <c r="F196" s="11"/>
      <c r="G196" s="11"/>
      <c r="H196" s="11"/>
      <c r="I196" s="11"/>
      <c r="J196" s="11"/>
      <c r="K196" s="11"/>
      <c r="L196" s="159"/>
      <c r="M196" s="11"/>
      <c r="N196" s="11"/>
      <c r="O196" s="11"/>
      <c r="P196" s="11"/>
      <c r="Q196" s="11"/>
      <c r="R196" s="66"/>
      <c r="S196" s="66"/>
      <c r="T196" s="68"/>
      <c r="U196" s="69"/>
      <c r="V196" s="11"/>
      <c r="W196" s="11"/>
      <c r="X196" s="67"/>
    </row>
    <row r="197" spans="1:38" ht="39.75" customHeight="1" x14ac:dyDescent="0.25">
      <c r="A197" s="262" t="s">
        <v>211</v>
      </c>
      <c r="B197" s="263"/>
      <c r="C197" s="263"/>
      <c r="D197" s="62"/>
      <c r="E197" s="61"/>
      <c r="F197" s="61"/>
      <c r="G197" s="61"/>
      <c r="H197" s="61"/>
      <c r="I197" s="61"/>
      <c r="J197" s="61"/>
      <c r="K197" s="61"/>
      <c r="L197" s="119"/>
      <c r="M197" s="61"/>
      <c r="N197" s="61"/>
      <c r="O197" s="61"/>
      <c r="P197" s="61"/>
      <c r="Q197" s="61"/>
      <c r="R197" s="63"/>
      <c r="S197" s="63"/>
      <c r="T197" s="70">
        <f>T189+T195</f>
        <v>29528507.48</v>
      </c>
      <c r="U197" s="70">
        <f t="shared" si="4"/>
        <v>33071928.377600003</v>
      </c>
      <c r="V197" s="61"/>
      <c r="W197" s="61"/>
      <c r="X197" s="64"/>
    </row>
    <row r="198" spans="1:38" ht="20.25" x14ac:dyDescent="0.25">
      <c r="A198" s="57"/>
      <c r="B198" s="57"/>
      <c r="C198" s="57"/>
      <c r="E198" s="56"/>
      <c r="F198" s="56"/>
      <c r="G198" s="56"/>
      <c r="H198" s="56"/>
      <c r="I198" s="56"/>
      <c r="J198" s="56"/>
      <c r="K198" s="56"/>
      <c r="R198" s="26"/>
      <c r="S198" s="26"/>
      <c r="T198" s="37"/>
      <c r="U198" s="181"/>
    </row>
    <row r="199" spans="1:38" x14ac:dyDescent="0.25">
      <c r="O199" s="273"/>
      <c r="P199" s="273"/>
      <c r="Q199" s="273"/>
      <c r="R199" s="273"/>
      <c r="S199" s="273"/>
      <c r="T199" s="71"/>
      <c r="U199" s="182"/>
    </row>
    <row r="200" spans="1:38" ht="18.75" customHeight="1" x14ac:dyDescent="0.25">
      <c r="A200" s="264" t="s">
        <v>248</v>
      </c>
      <c r="B200" s="264"/>
      <c r="C200" s="264"/>
      <c r="D200" s="264"/>
      <c r="K200" s="223"/>
      <c r="L200" s="220"/>
      <c r="M200" s="223"/>
      <c r="N200" s="223"/>
      <c r="O200" s="273"/>
      <c r="P200" s="273"/>
      <c r="Q200" s="273"/>
      <c r="R200" s="273"/>
      <c r="S200" s="273"/>
      <c r="T200" s="72"/>
      <c r="U200" s="182"/>
    </row>
    <row r="201" spans="1:38" ht="40.5" customHeight="1" x14ac:dyDescent="0.25">
      <c r="A201" s="264" t="s">
        <v>619</v>
      </c>
      <c r="B201" s="264"/>
      <c r="C201" s="264"/>
      <c r="D201" s="264"/>
      <c r="K201" s="264" t="s">
        <v>778</v>
      </c>
      <c r="L201" s="264"/>
      <c r="M201" s="270" t="s">
        <v>793</v>
      </c>
      <c r="N201" s="270"/>
      <c r="O201" s="239"/>
      <c r="P201" s="239"/>
      <c r="Q201" s="239"/>
      <c r="R201" s="221"/>
      <c r="S201" s="274" t="s">
        <v>794</v>
      </c>
      <c r="T201" s="274"/>
      <c r="U201" s="246" t="s">
        <v>796</v>
      </c>
      <c r="V201" s="234"/>
      <c r="W201" s="234"/>
      <c r="X201" s="234"/>
    </row>
    <row r="202" spans="1:38" ht="20.25" x14ac:dyDescent="0.25">
      <c r="A202" s="264" t="s">
        <v>532</v>
      </c>
      <c r="B202" s="264"/>
      <c r="C202" s="264"/>
      <c r="D202" s="264"/>
      <c r="K202" s="236"/>
      <c r="L202" s="235"/>
      <c r="M202" s="236"/>
      <c r="N202" s="236"/>
      <c r="O202" s="236"/>
      <c r="P202" s="236"/>
      <c r="Q202" s="236"/>
      <c r="R202" s="221"/>
      <c r="S202" s="243"/>
      <c r="T202" s="244"/>
      <c r="U202" s="245"/>
    </row>
    <row r="203" spans="1:38" ht="40.5" customHeight="1" x14ac:dyDescent="0.25">
      <c r="A203" s="259" t="s">
        <v>620</v>
      </c>
      <c r="B203" s="259"/>
      <c r="C203" s="259"/>
      <c r="D203" s="259"/>
      <c r="K203" s="236"/>
      <c r="L203" s="235"/>
      <c r="M203" s="236"/>
      <c r="N203" s="236"/>
      <c r="O203" s="236"/>
      <c r="P203" s="236"/>
      <c r="Q203" s="236"/>
      <c r="S203" s="274" t="s">
        <v>795</v>
      </c>
      <c r="T203" s="274"/>
      <c r="U203" s="245" t="s">
        <v>797</v>
      </c>
      <c r="V203" s="234"/>
      <c r="W203" s="234"/>
      <c r="X203" s="234"/>
    </row>
    <row r="204" spans="1:38" ht="20.25" x14ac:dyDescent="0.25">
      <c r="A204" s="259" t="s">
        <v>621</v>
      </c>
      <c r="B204" s="259"/>
      <c r="C204" s="259"/>
      <c r="D204" s="259"/>
      <c r="K204" s="272" t="s">
        <v>779</v>
      </c>
      <c r="L204" s="272"/>
      <c r="M204" s="272"/>
      <c r="N204" s="272"/>
      <c r="O204" s="272"/>
      <c r="P204" s="272"/>
      <c r="Q204" s="272"/>
      <c r="R204" s="272"/>
      <c r="S204" s="272"/>
      <c r="T204" s="272"/>
    </row>
    <row r="205" spans="1:38" ht="20.25" x14ac:dyDescent="0.25">
      <c r="A205" s="224"/>
      <c r="B205" s="224"/>
      <c r="C205" s="224"/>
      <c r="D205" s="224"/>
      <c r="E205" s="223"/>
      <c r="F205" s="223"/>
      <c r="G205" s="223"/>
      <c r="H205" s="223"/>
      <c r="I205" s="223"/>
      <c r="J205" s="223"/>
      <c r="K205" s="237"/>
      <c r="L205" s="237"/>
      <c r="M205" s="237"/>
      <c r="N205" s="237"/>
      <c r="O205" s="236"/>
      <c r="P205" s="236"/>
      <c r="Q205" s="236"/>
      <c r="V205" s="223"/>
      <c r="W205" s="223"/>
      <c r="X205" s="223"/>
      <c r="Y205" s="223"/>
      <c r="Z205" s="223"/>
      <c r="AA205" s="223"/>
      <c r="AB205" s="223"/>
      <c r="AC205" s="223"/>
      <c r="AD205" s="223"/>
      <c r="AE205" s="223"/>
      <c r="AF205" s="223"/>
      <c r="AG205" s="223"/>
      <c r="AH205" s="223"/>
      <c r="AI205" s="223"/>
      <c r="AJ205" s="223"/>
      <c r="AK205" s="223"/>
      <c r="AL205" s="223"/>
    </row>
    <row r="206" spans="1:38" ht="35.25" customHeight="1" x14ac:dyDescent="0.25">
      <c r="K206" s="269" t="s">
        <v>780</v>
      </c>
      <c r="L206" s="269"/>
      <c r="M206" s="271" t="s">
        <v>782</v>
      </c>
      <c r="N206" s="271"/>
      <c r="O206" s="239"/>
      <c r="P206" s="239"/>
      <c r="Q206" s="239"/>
    </row>
    <row r="207" spans="1:38" ht="35.25" customHeight="1" x14ac:dyDescent="0.25">
      <c r="K207" s="269" t="s">
        <v>781</v>
      </c>
      <c r="L207" s="269"/>
      <c r="M207" s="271" t="s">
        <v>783</v>
      </c>
      <c r="N207" s="271"/>
      <c r="O207" s="238"/>
      <c r="P207" s="238"/>
      <c r="Q207" s="238"/>
    </row>
    <row r="208" spans="1:38" ht="20.25" customHeight="1" x14ac:dyDescent="0.25">
      <c r="B208" s="223"/>
      <c r="C208" s="223"/>
      <c r="D208" s="222"/>
      <c r="E208" s="223"/>
      <c r="F208" s="223"/>
      <c r="G208" s="223"/>
      <c r="H208" s="223"/>
      <c r="I208" s="223"/>
      <c r="J208" s="223"/>
      <c r="K208" s="237"/>
      <c r="L208" s="237"/>
      <c r="M208" s="240"/>
      <c r="N208" s="240"/>
      <c r="O208" s="236"/>
      <c r="P208" s="236"/>
      <c r="Q208" s="236"/>
      <c r="V208" s="223"/>
      <c r="W208" s="223"/>
      <c r="X208" s="223"/>
      <c r="Y208" s="223"/>
      <c r="Z208" s="223"/>
      <c r="AA208" s="223"/>
      <c r="AB208" s="223"/>
      <c r="AC208" s="223"/>
      <c r="AD208" s="223"/>
      <c r="AE208" s="223"/>
      <c r="AF208" s="223"/>
      <c r="AG208" s="223"/>
      <c r="AH208" s="223"/>
      <c r="AI208" s="223"/>
      <c r="AJ208" s="223"/>
      <c r="AK208" s="223"/>
      <c r="AL208" s="223"/>
    </row>
    <row r="209" spans="2:38" ht="27.75" customHeight="1" x14ac:dyDescent="0.25">
      <c r="B209" s="223"/>
      <c r="C209" s="223"/>
      <c r="D209" s="222"/>
      <c r="E209" s="223"/>
      <c r="F209" s="223"/>
      <c r="G209" s="223"/>
      <c r="H209" s="223"/>
      <c r="I209" s="223"/>
      <c r="J209" s="223"/>
      <c r="K209" s="272" t="s">
        <v>789</v>
      </c>
      <c r="L209" s="272"/>
      <c r="M209" s="272"/>
      <c r="N209" s="272"/>
      <c r="O209" s="272"/>
      <c r="P209" s="272"/>
      <c r="Q209" s="272"/>
      <c r="R209" s="272"/>
      <c r="S209" s="272"/>
      <c r="T209" s="272"/>
      <c r="V209" s="223"/>
      <c r="W209" s="223"/>
      <c r="X209" s="223"/>
      <c r="Y209" s="223"/>
      <c r="Z209" s="223"/>
      <c r="AA209" s="223"/>
      <c r="AB209" s="223"/>
      <c r="AC209" s="223"/>
      <c r="AD209" s="223"/>
      <c r="AE209" s="223"/>
      <c r="AF209" s="223"/>
      <c r="AG209" s="223"/>
      <c r="AH209" s="223"/>
      <c r="AI209" s="223"/>
      <c r="AJ209" s="223"/>
      <c r="AK209" s="223"/>
      <c r="AL209" s="223"/>
    </row>
    <row r="210" spans="2:38" ht="40.5" customHeight="1" x14ac:dyDescent="0.25">
      <c r="B210" s="223"/>
      <c r="C210" s="223"/>
      <c r="D210" s="222"/>
      <c r="E210" s="223"/>
      <c r="F210" s="223"/>
      <c r="G210" s="223"/>
      <c r="H210" s="223"/>
      <c r="I210" s="223"/>
      <c r="J210" s="223"/>
      <c r="K210" s="269" t="s">
        <v>780</v>
      </c>
      <c r="L210" s="269"/>
      <c r="M210" s="270" t="s">
        <v>791</v>
      </c>
      <c r="N210" s="270"/>
      <c r="O210" s="241"/>
      <c r="P210" s="241"/>
      <c r="Q210" s="241"/>
      <c r="R210" s="224"/>
      <c r="S210" s="224"/>
      <c r="T210" s="224"/>
      <c r="V210" s="223"/>
      <c r="W210" s="223"/>
      <c r="X210" s="223"/>
      <c r="Y210" s="223"/>
      <c r="Z210" s="223"/>
      <c r="AA210" s="223"/>
      <c r="AB210" s="223"/>
      <c r="AC210" s="223"/>
      <c r="AD210" s="223"/>
      <c r="AE210" s="223"/>
      <c r="AF210" s="223"/>
      <c r="AG210" s="223"/>
      <c r="AH210" s="223"/>
      <c r="AI210" s="223"/>
      <c r="AJ210" s="223"/>
      <c r="AK210" s="223"/>
      <c r="AL210" s="223"/>
    </row>
    <row r="211" spans="2:38" ht="39" customHeight="1" x14ac:dyDescent="0.25">
      <c r="B211" s="223"/>
      <c r="C211" s="223"/>
      <c r="D211" s="222"/>
      <c r="E211" s="223"/>
      <c r="F211" s="223"/>
      <c r="G211" s="223"/>
      <c r="H211" s="223"/>
      <c r="I211" s="223"/>
      <c r="J211" s="223"/>
      <c r="K211" s="269" t="s">
        <v>790</v>
      </c>
      <c r="L211" s="269"/>
      <c r="M211" s="271" t="s">
        <v>792</v>
      </c>
      <c r="N211" s="271"/>
      <c r="O211" s="242"/>
      <c r="P211" s="242"/>
      <c r="Q211" s="242"/>
      <c r="R211" s="224"/>
      <c r="S211" s="224"/>
      <c r="T211" s="224"/>
      <c r="V211" s="223"/>
      <c r="W211" s="223"/>
      <c r="X211" s="223"/>
      <c r="Y211" s="223"/>
      <c r="Z211" s="223"/>
      <c r="AA211" s="223"/>
      <c r="AB211" s="223"/>
      <c r="AC211" s="223"/>
      <c r="AD211" s="223"/>
      <c r="AE211" s="223"/>
      <c r="AF211" s="223"/>
      <c r="AG211" s="223"/>
      <c r="AH211" s="223"/>
      <c r="AI211" s="223"/>
      <c r="AJ211" s="223"/>
      <c r="AK211" s="223"/>
      <c r="AL211" s="223"/>
    </row>
    <row r="212" spans="2:38" ht="20.25" x14ac:dyDescent="0.25">
      <c r="K212" s="236"/>
      <c r="L212" s="235"/>
      <c r="M212" s="236"/>
      <c r="N212" s="236"/>
      <c r="O212" s="236"/>
      <c r="P212" s="236"/>
      <c r="Q212" s="236"/>
    </row>
    <row r="213" spans="2:38" ht="20.25" x14ac:dyDescent="0.25">
      <c r="K213" s="272" t="s">
        <v>784</v>
      </c>
      <c r="L213" s="272"/>
      <c r="M213" s="272"/>
      <c r="N213" s="272"/>
      <c r="O213" s="272"/>
      <c r="P213" s="272"/>
      <c r="Q213" s="272"/>
      <c r="R213" s="272"/>
      <c r="S213" s="272"/>
    </row>
    <row r="214" spans="2:38" ht="32.25" customHeight="1" x14ac:dyDescent="0.25">
      <c r="K214" s="269" t="s">
        <v>785</v>
      </c>
      <c r="L214" s="269"/>
      <c r="M214" s="270" t="s">
        <v>787</v>
      </c>
      <c r="N214" s="270"/>
      <c r="O214" s="234"/>
      <c r="P214" s="234"/>
      <c r="Q214" s="234"/>
    </row>
    <row r="215" spans="2:38" ht="37.5" customHeight="1" x14ac:dyDescent="0.25">
      <c r="K215" s="269" t="s">
        <v>786</v>
      </c>
      <c r="L215" s="269"/>
      <c r="M215" s="270" t="s">
        <v>788</v>
      </c>
      <c r="N215" s="270"/>
      <c r="O215" s="61"/>
      <c r="P215" s="61"/>
      <c r="Q215" s="61"/>
    </row>
  </sheetData>
  <mergeCells count="38">
    <mergeCell ref="K204:T204"/>
    <mergeCell ref="O5:X5"/>
    <mergeCell ref="O6:X6"/>
    <mergeCell ref="O7:X7"/>
    <mergeCell ref="O8:X8"/>
    <mergeCell ref="O9:X9"/>
    <mergeCell ref="O199:S199"/>
    <mergeCell ref="O200:S200"/>
    <mergeCell ref="M201:N201"/>
    <mergeCell ref="K201:L201"/>
    <mergeCell ref="S201:T201"/>
    <mergeCell ref="S203:T203"/>
    <mergeCell ref="K214:L214"/>
    <mergeCell ref="K215:L215"/>
    <mergeCell ref="M214:N214"/>
    <mergeCell ref="M215:N215"/>
    <mergeCell ref="K206:L206"/>
    <mergeCell ref="K207:L207"/>
    <mergeCell ref="M206:N206"/>
    <mergeCell ref="M207:N207"/>
    <mergeCell ref="K210:L210"/>
    <mergeCell ref="K211:L211"/>
    <mergeCell ref="M210:N210"/>
    <mergeCell ref="M211:N211"/>
    <mergeCell ref="K213:S213"/>
    <mergeCell ref="K209:T209"/>
    <mergeCell ref="B1:O1"/>
    <mergeCell ref="A3:X3"/>
    <mergeCell ref="A4:B4"/>
    <mergeCell ref="C4:W4"/>
    <mergeCell ref="U1:X1"/>
    <mergeCell ref="A203:D203"/>
    <mergeCell ref="A204:D204"/>
    <mergeCell ref="A189:C189"/>
    <mergeCell ref="A197:C197"/>
    <mergeCell ref="A200:D200"/>
    <mergeCell ref="A201:D201"/>
    <mergeCell ref="A202:D202"/>
  </mergeCells>
  <printOptions horizontalCentered="1"/>
  <pageMargins left="0" right="0.19685039370078741" top="0" bottom="0" header="0" footer="0"/>
  <pageSetup paperSize="9" scale="40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План_уточ_14_05_14</vt:lpstr>
      <vt:lpstr>Дополн_изменения</vt:lpstr>
      <vt:lpstr>Дополн_изменения!Область_печати</vt:lpstr>
      <vt:lpstr>План_уточ_14_05_14!Область_печати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Сейдомаров Адиль Базарович</cp:lastModifiedBy>
  <cp:lastPrinted>2015-05-21T03:36:34Z</cp:lastPrinted>
  <dcterms:created xsi:type="dcterms:W3CDTF">2015-02-19T05:41:14Z</dcterms:created>
  <dcterms:modified xsi:type="dcterms:W3CDTF">2015-05-21T03:52:12Z</dcterms:modified>
</cp:coreProperties>
</file>